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E0002EB0-09DC-444E-BC38-2BFE4FB6D00D}"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E34" i="10"/>
  <c r="BE35" i="10" s="1"/>
</calcChain>
</file>

<file path=xl/sharedStrings.xml><?xml version="1.0" encoding="utf-8"?>
<sst xmlns="http://schemas.openxmlformats.org/spreadsheetml/2006/main" count="1124" uniqueCount="601">
  <si>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</si>
  <si>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</si>
  <si>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</si>
  <si>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</si>
  <si>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</si>
  <si>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</si>
  <si>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</si>
  <si>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</si>
  <si>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</si>
  <si>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</si>
  <si>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</si>
  <si>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</si>
  <si>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</si>
  <si>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</si>
  <si>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</si>
  <si>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</si>
  <si>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</si>
  <si>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</si>
  <si>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</si>
  <si>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</si>
  <si>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</si>
  <si>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</si>
  <si>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</si>
  <si>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</si>
  <si>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</si>
  <si>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</si>
  <si>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</si>
  <si>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</si>
  <si>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</si>
  <si>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</si>
  <si>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</si>
  <si>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</si>
  <si>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</si>
  <si>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</si>
  <si>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</si>
  <si>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</si>
  <si>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</si>
  <si>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</si>
  <si>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</si>
  <si>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</si>
  <si>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</si>
  <si>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</si>
  <si>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</si>
  <si>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</si>
  <si>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</si>
  <si>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</si>
  <si>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</si>
  <si>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</si>
  <si>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</si>
  <si>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</si>
  <si>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</si>
  <si>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</si>
  <si>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</si>
  <si>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</si>
  <si>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</si>
  <si>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</si>
  <si>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</si>
  <si>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</si>
  <si>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</si>
  <si>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</si>
  <si>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</si>
  <si>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</si>
  <si>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</si>
  <si>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</si>
  <si>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</si>
  <si>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</si>
  <si>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</si>
  <si>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</si>
  <si>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</si>
  <si>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</si>
  <si>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</si>
  <si>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</si>
  <si>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</si>
  <si>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</si>
  <si>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</si>
  <si>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</si>
  <si>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</si>
  <si>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</si>
  <si>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</si>
  <si>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</si>
  <si>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</si>
  <si>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</si>
  <si>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</si>
  <si>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</si>
  <si>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</si>
  <si>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</si>
  <si>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</si>
  <si>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</si>
  <si>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</si>
  <si>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</si>
  <si>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</si>
  <si>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</si>
  <si>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</si>
  <si>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</si>
  <si>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</si>
  <si>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</si>
  <si>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</si>
  <si>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</si>
  <si>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</si>
  <si>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</si>
  <si>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</si>
  <si>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</si>
  <si>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</si>
  <si>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</si>
  <si>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</si>
  <si>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</si>
  <si>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</si>
  <si>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</si>
  <si>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</si>
  <si>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</si>
  <si>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</si>
  <si>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</si>
  <si>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</si>
  <si>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</si>
  <si>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</si>
  <si>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</si>
  <si>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</si>
  <si>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</si>
  <si>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</si>
  <si>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</si>
  <si>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</si>
  <si>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</si>
  <si>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</si>
  <si>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</si>
  <si>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</si>
  <si>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</si>
  <si>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</si>
  <si>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</si>
  <si>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</si>
  <si>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</si>
  <si>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</si>
  <si>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</si>
  <si>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</si>
  <si>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</si>
  <si>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</si>
  <si>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</si>
  <si>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</si>
  <si>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</si>
  <si>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</si>
  <si>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</si>
  <si>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</si>
  <si>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</si>
  <si>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</si>
  <si>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</si>
  <si>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</si>
  <si>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</si>
  <si>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</si>
  <si>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</si>
  <si>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</si>
  <si>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</si>
  <si>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</si>
  <si>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</si>
  <si>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</si>
  <si>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</si>
  <si>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</si>
  <si>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</si>
  <si>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</si>
  <si>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</si>
  <si>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</si>
  <si>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</si>
  <si>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</si>
  <si>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</si>
  <si>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</si>
  <si>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</si>
  <si>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</si>
  <si>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</si>
  <si>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</si>
  <si>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</si>
  <si>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</si>
  <si>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</si>
  <si>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</si>
  <si>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</si>
  <si>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</si>
  <si>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</si>
  <si>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</si>
  <si>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</si>
  <si>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</si>
  <si>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</si>
  <si>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</si>
  <si>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</si>
  <si>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</si>
  <si>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</si>
  <si>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</si>
  <si>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</si>
  <si>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</si>
  <si>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</si>
  <si>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</si>
  <si>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</si>
  <si>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</si>
  <si>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</si>
  <si>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</si>
  <si>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</si>
  <si>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</si>
  <si>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</si>
  <si>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</si>
  <si>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</si>
  <si>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</si>
  <si>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</si>
  <si>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</si>
  <si>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</si>
  <si>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</si>
  <si>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</si>
  <si>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</si>
  <si>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</si>
  <si>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</si>
  <si>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</si>
  <si>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</si>
  <si>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</si>
  <si>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</si>
  <si>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</si>
  <si>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</si>
  <si>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</si>
  <si>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</si>
  <si>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</si>
  <si>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</si>
  <si>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</si>
  <si>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</si>
  <si>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</si>
  <si>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</si>
  <si>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</si>
  <si>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</si>
  <si>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</si>
  <si>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</si>
  <si>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</si>
  <si>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</si>
  <si>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</si>
  <si>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</si>
  <si>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</si>
  <si>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</si>
  <si>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</si>
  <si>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</si>
  <si>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</si>
  <si>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</si>
  <si>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</si>
  <si>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</si>
  <si>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</si>
  <si>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</si>
  <si>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</si>
  <si>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</si>
  <si>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</si>
  <si>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</si>
  <si>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</si>
  <si>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</si>
  <si>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</si>
  <si>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</si>
  <si>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</si>
  <si>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</si>
  <si>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</si>
  <si>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</si>
  <si>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</si>
  <si>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</si>
  <si>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</si>
  <si>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</si>
  <si>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</si>
  <si>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</si>
  <si>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</si>
  <si>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</si>
  <si>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</si>
  <si>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</si>
  <si>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</si>
  <si>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</si>
  <si>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</si>
  <si>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</si>
  <si>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</si>
  <si>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</si>
  <si>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</si>
  <si>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</si>
  <si>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</si>
  <si>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</si>
  <si>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</si>
  <si>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</si>
  <si>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</si>
  <si>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</si>
  <si>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</si>
  <si>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</si>
  <si>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</si>
  <si>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</si>
  <si>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</si>
  <si>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</si>
  <si>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</si>
  <si>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</si>
  <si>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</si>
  <si>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</si>
  <si>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</si>
  <si>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</si>
  <si>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</si>
  <si>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</si>
  <si>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</si>
  <si>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</si>
  <si>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</si>
  <si>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</si>
  <si>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</si>
  <si>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</si>
  <si>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</si>
  <si>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</si>
  <si>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</si>
  <si>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</si>
  <si>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</si>
  <si>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</si>
  <si>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</si>
  <si>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</si>
  <si>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</si>
  <si>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</si>
  <si>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</si>
  <si>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</si>
  <si>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</si>
  <si>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</si>
  <si>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</si>
  <si>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</si>
  <si>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</si>
  <si>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</si>
  <si>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</si>
  <si>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</si>
  <si>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</si>
  <si>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</si>
  <si>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</si>
  <si>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</si>
  <si>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</si>
  <si>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</si>
  <si>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</si>
  <si>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</si>
  <si>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</si>
  <si>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</si>
  <si>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</si>
  <si>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</si>
  <si>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</si>
  <si>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</si>
  <si>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</si>
  <si>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</si>
  <si>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</si>
  <si>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</si>
  <si>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</si>
  <si>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</si>
  <si>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</si>
  <si>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</si>
  <si>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</si>
  <si>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</si>
  <si>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</si>
  <si>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</si>
  <si>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</si>
  <si>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</si>
  <si>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</si>
  <si>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</si>
  <si>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</si>
  <si>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</si>
  <si>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</si>
  <si>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</si>
  <si>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</si>
  <si>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</si>
  <si>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</si>
  <si>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</si>
  <si>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</si>
  <si>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</si>
  <si>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</si>
  <si>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</si>
  <si>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</si>
  <si>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</si>
  <si>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</si>
  <si>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</si>
  <si>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</si>
  <si>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</si>
  <si>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</si>
  <si>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</si>
  <si>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</si>
  <si>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</si>
  <si>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</si>
  <si>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</si>
  <si>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</si>
  <si>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</si>
  <si>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</si>
  <si>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</si>
  <si>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</si>
  <si>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</si>
  <si>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</si>
  <si>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</si>
  <si>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</si>
  <si>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</si>
  <si>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</si>
  <si>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</si>
  <si>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</si>
  <si>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</si>
  <si>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</si>
  <si>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</si>
  <si>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</si>
  <si>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</si>
  <si>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</si>
  <si>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</si>
  <si>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</si>
  <si>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</si>
  <si>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</si>
  <si>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</si>
  <si>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</si>
  <si>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</si>
  <si>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</si>
  <si>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</si>
  <si>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</si>
  <si>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</si>
  <si>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</si>
  <si>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</si>
  <si>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</si>
  <si>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</si>
  <si>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</si>
  <si>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</si>
  <si>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</si>
  <si>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</si>
  <si>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</si>
  <si>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</si>
  <si>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</si>
  <si>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</si>
  <si>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</si>
  <si>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</si>
  <si>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</si>
  <si>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</si>
  <si>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</si>
  <si>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</si>
  <si>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</si>
  <si>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</si>
  <si>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</si>
  <si>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</si>
  <si>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</si>
  <si>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</si>
  <si>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</si>
  <si>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</si>
  <si>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</si>
  <si>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</si>
  <si>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</si>
  <si>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</si>
  <si>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</si>
  <si>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</si>
  <si>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</si>
  <si>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</si>
  <si>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</si>
  <si>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</si>
  <si>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</si>
  <si>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</si>
  <si>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</si>
  <si>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</si>
  <si>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</si>
  <si>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</si>
  <si>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</si>
  <si>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</si>
  <si>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</si>
  <si>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</si>
  <si>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</si>
  <si>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</si>
  <si>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</si>
  <si>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</si>
  <si>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</si>
  <si>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</si>
  <si>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</si>
  <si>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</si>
  <si>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</si>
  <si>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</si>
  <si>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</si>
  <si>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</si>
  <si>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</si>
  <si>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</si>
  <si>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</si>
  <si>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</si>
  <si>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</si>
  <si>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</si>
  <si>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</si>
  <si>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</si>
  <si>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</si>
  <si>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</si>
  <si>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</si>
  <si>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</si>
  <si>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</si>
  <si>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</si>
  <si>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</si>
  <si>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</si>
  <si>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</si>
  <si>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</si>
  <si>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</si>
  <si>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</si>
  <si>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</si>
  <si>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</si>
  <si>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</si>
  <si>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</si>
  <si>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</si>
  <si>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</si>
  <si>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</si>
  <si>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</si>
  <si>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</si>
  <si>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</si>
  <si>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</si>
  <si>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</si>
  <si>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</si>
  <si>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</si>
  <si>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</si>
  <si>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</si>
  <si>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</si>
  <si>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</si>
  <si>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</si>
  <si>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</si>
  <si>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</si>
  <si>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</si>
  <si>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</si>
  <si>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</si>
  <si>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</si>
  <si>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</si>
  <si>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</si>
  <si>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</si>
  <si>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</si>
  <si>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</si>
  <si>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</si>
  <si>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</si>
  <si>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</si>
  <si>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</si>
  <si>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</si>
  <si>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</si>
  <si>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</si>
  <si>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</si>
  <si>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</si>
  <si>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</si>
  <si>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</si>
  <si>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</si>
  <si>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</si>
  <si>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</si>
  <si>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</si>
  <si>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</si>
  <si>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</si>
  <si>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</si>
  <si>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</si>
  <si>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</si>
  <si>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</si>
  <si>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</si>
  <si>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</si>
  <si>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</si>
  <si>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</si>
  <si>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</si>
  <si>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</si>
  <si>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</si>
  <si>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</si>
  <si>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</si>
  <si>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</si>
  <si>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</si>
  <si>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</si>
  <si>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</si>
  <si>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</si>
  <si>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</si>
  <si>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</si>
  <si>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</si>
  <si>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</si>
  <si>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</si>
  <si>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</si>
  <si>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</si>
  <si>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</si>
  <si>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</si>
  <si>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</si>
  <si>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</si>
  <si>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</si>
  <si>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</si>
  <si>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</si>
  <si>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</si>
  <si>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</si>
  <si>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</si>
  <si>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</si>
  <si>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</si>
  <si>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</si>
  <si>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</si>
  <si>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</si>
  <si>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</si>
  <si>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</si>
  <si>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</si>
  <si>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</si>
  <si>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</si>
  <si>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</si>
  <si>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4.58</t>
  </si>
  <si>
    <t>▲ 6.89</t>
  </si>
  <si>
    <t>一般会計</t>
  </si>
  <si>
    <t>介護保険特別会計</t>
  </si>
  <si>
    <t>後期高齢者医療特別会計</t>
  </si>
  <si>
    <t>国民健康保険特別会計</t>
  </si>
  <si>
    <t>下水道事業特別会計</t>
  </si>
  <si>
    <t>漁業集落排水事業特別会計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</si>
  <si>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</si>
  <si>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</si>
  <si>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</si>
  <si>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</si>
  <si>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</si>
  <si>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</si>
  <si>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</si>
  <si>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</si>
  <si>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</si>
  <si>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</si>
  <si>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</si>
  <si>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泉州南消防組合</t>
    <rPh sb="0" eb="2">
      <t>センシュウ</t>
    </rPh>
    <rPh sb="2" eb="3">
      <t>ミナミ</t>
    </rPh>
    <rPh sb="3" eb="5">
      <t>ショウボウ</t>
    </rPh>
    <rPh sb="5" eb="7">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</si>
  <si>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</si>
  <si>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</si>
  <si>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</si>
  <si>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多奈川地区多目的公園管理基金</t>
    <rPh sb="0" eb="3">
      <t>タナガワ</t>
    </rPh>
    <rPh sb="3" eb="5">
      <t>チク</t>
    </rPh>
    <rPh sb="5" eb="8">
      <t>タモクテキ</t>
    </rPh>
    <rPh sb="8" eb="10">
      <t>コウエン</t>
    </rPh>
    <rPh sb="10" eb="12">
      <t>カンリ</t>
    </rPh>
    <rPh sb="12" eb="14">
      <t>キキン</t>
    </rPh>
    <phoneticPr fontId="5"/>
  </si>
  <si>
    <t>公共施設整備基金</t>
    <rPh sb="0" eb="2">
      <t>コウキョウ</t>
    </rPh>
    <rPh sb="2" eb="4">
      <t>シセツ</t>
    </rPh>
    <rPh sb="4" eb="6">
      <t>セイビ</t>
    </rPh>
    <rPh sb="6" eb="8">
      <t>キキン</t>
    </rPh>
    <phoneticPr fontId="2"/>
  </si>
  <si>
    <t>岬ゆめ・みらい基金</t>
    <rPh sb="0" eb="1">
      <t>ミサキ</t>
    </rPh>
    <rPh sb="7" eb="9">
      <t>キキン</t>
    </rPh>
    <phoneticPr fontId="2"/>
  </si>
  <si>
    <t>庁舎整備基金</t>
    <rPh sb="0" eb="2">
      <t>チョウシャ</t>
    </rPh>
    <rPh sb="2" eb="4">
      <t>セイビ</t>
    </rPh>
    <rPh sb="4" eb="6">
      <t>キキン</t>
    </rPh>
    <phoneticPr fontId="2"/>
  </si>
  <si>
    <t>海釣り公園管理基金</t>
    <rPh sb="0" eb="2">
      <t>ウミヅ</t>
    </rPh>
    <rPh sb="3" eb="5">
      <t>コウエン</t>
    </rPh>
    <rPh sb="5" eb="7">
      <t>カンリ</t>
    </rPh>
    <rPh sb="7" eb="9">
      <t>キキン</t>
    </rPh>
    <phoneticPr fontId="2"/>
  </si>
  <si>
    <t>-</t>
    <phoneticPr fontId="2"/>
  </si>
  <si>
    <t>-</t>
    <phoneticPr fontId="2"/>
  </si>
  <si>
    <t xml:space="preserve"> </t>
    <phoneticPr fontId="5"/>
  </si>
  <si>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8">
      <t>スイドウ</t>
    </rPh>
    <rPh sb="18" eb="19">
      <t>ヨウ</t>
    </rPh>
    <rPh sb="19" eb="20">
      <t>スイ</t>
    </rPh>
    <rPh sb="20" eb="22">
      <t>キョウキュウ</t>
    </rPh>
    <rPh sb="22" eb="24">
      <t>ジギョウ</t>
    </rPh>
    <phoneticPr fontId="2"/>
  </si>
  <si>
    <t>大阪広域水道企業団水道事業会計（市町村域水道事業）岬水道事業</t>
    <rPh sb="0" eb="2">
      <t>オオサカ</t>
    </rPh>
    <rPh sb="2" eb="4">
      <t>コウイキ</t>
    </rPh>
    <rPh sb="4" eb="6">
      <t>スイドウ</t>
    </rPh>
    <rPh sb="6" eb="8">
      <t>キギョウ</t>
    </rPh>
    <rPh sb="8" eb="9">
      <t>ダン</t>
    </rPh>
    <rPh sb="9" eb="11">
      <t>スイドウ</t>
    </rPh>
    <rPh sb="11" eb="13">
      <t>ジギョウ</t>
    </rPh>
    <rPh sb="13" eb="15">
      <t>カイケイ</t>
    </rPh>
    <rPh sb="16" eb="19">
      <t>シチョウソン</t>
    </rPh>
    <rPh sb="19" eb="20">
      <t>イキ</t>
    </rPh>
    <rPh sb="20" eb="22">
      <t>スイドウ</t>
    </rPh>
    <rPh sb="22" eb="24">
      <t>ジギョウ</t>
    </rPh>
    <rPh sb="25" eb="26">
      <t>ミサキ</t>
    </rPh>
    <rPh sb="26" eb="28">
      <t>スイドウ</t>
    </rPh>
    <rPh sb="28" eb="30">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</si>
</sst>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23B1-4B86-9D45-5F3424C01C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72231</c:v>
                </c:pt>
                <c:pt idx="1">
                  <c:v>74750</c:v>
                </c:pt>
                <c:pt idx="2">
                  <c:v>63463</c:v>
                </c:pt>
                <c:pt idx="3">
                  <c:v>35138</c:v>
                </c:pt>
                <c:pt idx="4">
                  <c:v>42552</c:v>
                </c:pt>
              </c:numCache>
            </c:numRef>
          </c:val>
          <c:smooth val="0"/>
          <c:extLst>
            <c:ext xmlns:c16="http://schemas.microsoft.com/office/drawing/2014/chart" uri="{C3380CC4-5D6E-409C-BE32-E72D297353CC}">
              <c16:uniqueId val="{00000001-23B1-4B86-9D45-5F3424C01C2F}"/>
            </c:ext>
          </c:extLst>
        </c:ser>
        <c:dLbls>
          <c:showLegendKey val="0"/>
          <c:showVal val="0"/>
          <c:showCatName val="0"/>
          <c:showSerName val="0"/>
          <c:showPercent val="0"/>
          <c:showBubbleSize val="0"/>
        </c:dLbls>
        <c:marker val="1"/>
        <c:smooth val="0"/>
        <c:axId val="395694512"/>
        <c:axId val="395690200"/>
      </c:lineChart>
      <c:catAx>
        <c:axId val="39569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690200"/>
        <c:crosses val="autoZero"/>
        <c:auto val="1"/>
        <c:lblAlgn val="ctr"/>
        <c:lblOffset val="100"/>
        <c:tickLblSkip val="1"/>
        <c:tickMarkSkip val="1"/>
        <c:noMultiLvlLbl val="0"/>
      </c:catAx>
      <c:valAx>
        <c:axId val="3956902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69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1.41</c:v>
                </c:pt>
                <c:pt idx="1">
                  <c:v>1.48</c:v>
                </c:pt>
                <c:pt idx="2">
                  <c:v>1.5</c:v>
                </c:pt>
                <c:pt idx="3">
                  <c:v>1.53</c:v>
                </c:pt>
                <c:pt idx="4">
                  <c:v>1.7</c:v>
                </c:pt>
              </c:numCache>
            </c:numRef>
          </c:val>
          <c:extLst>
            <c:ext xmlns:c16="http://schemas.microsoft.com/office/drawing/2014/chart" uri="{C3380CC4-5D6E-409C-BE32-E72D297353CC}">
              <c16:uniqueId val="{00000000-CD20-4EF8-AB6A-72754203C4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14.89</c:v>
                </c:pt>
                <c:pt idx="1">
                  <c:v>15.97</c:v>
                </c:pt>
                <c:pt idx="2">
                  <c:v>16.43</c:v>
                </c:pt>
                <c:pt idx="3">
                  <c:v>17.77</c:v>
                </c:pt>
                <c:pt idx="4">
                  <c:v>11.52</c:v>
                </c:pt>
              </c:numCache>
            </c:numRef>
          </c:val>
          <c:extLst>
            <c:ext xmlns:c16="http://schemas.microsoft.com/office/drawing/2014/chart" uri="{C3380CC4-5D6E-409C-BE32-E72D297353CC}">
              <c16:uniqueId val="{00000001-CD20-4EF8-AB6A-72754203C495}"/>
            </c:ext>
          </c:extLst>
        </c:ser>
        <c:dLbls>
          <c:showLegendKey val="0"/>
          <c:showVal val="0"/>
          <c:showCatName val="0"/>
          <c:showSerName val="0"/>
          <c:showPercent val="0"/>
          <c:showBubbleSize val="0"/>
        </c:dLbls>
        <c:gapWidth val="250"/>
        <c:overlap val="100"/>
        <c:axId val="395693728"/>
        <c:axId val="395692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-4.58</c:v>
                </c:pt>
                <c:pt idx="1">
                  <c:v>1.1399999999999999</c:v>
                </c:pt>
                <c:pt idx="2">
                  <c:v>1.24</c:v>
                </c:pt>
                <c:pt idx="3">
                  <c:v>2.13</c:v>
                </c:pt>
                <c:pt idx="4">
                  <c:v>-6.89</c:v>
                </c:pt>
              </c:numCache>
            </c:numRef>
          </c:val>
          <c:smooth val="0"/>
          <c:extLst>
            <c:ext xmlns:c16="http://schemas.microsoft.com/office/drawing/2014/chart" uri="{C3380CC4-5D6E-409C-BE32-E72D297353CC}">
              <c16:uniqueId val="{00000002-CD20-4EF8-AB6A-72754203C495}"/>
            </c:ext>
          </c:extLst>
        </c:ser>
        <c:dLbls>
          <c:showLegendKey val="0"/>
          <c:showVal val="0"/>
          <c:showCatName val="0"/>
          <c:showSerName val="0"/>
          <c:showPercent val="0"/>
          <c:showBubbleSize val="0"/>
        </c:dLbls>
        <c:marker val="1"/>
        <c:smooth val="0"/>
        <c:axId val="395693728"/>
        <c:axId val="395692552"/>
      </c:lineChart>
      <c:catAx>
        <c:axId val="39569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5692552"/>
        <c:crosses val="autoZero"/>
        <c:auto val="1"/>
        <c:lblAlgn val="ctr"/>
        <c:lblOffset val="100"/>
        <c:tickLblSkip val="1"/>
        <c:tickMarkSkip val="1"/>
        <c:noMultiLvlLbl val="0"/>
      </c:catAx>
      <c:valAx>
        <c:axId val="395692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69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3.55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DB-4655-AA4E-5DB12A70C1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DB-4655-AA4E-5DB12A70C1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DB-4655-AA4E-5DB12A70C1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DB-4655-AA4E-5DB12A70C177}"/>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EDB-4655-AA4E-5DB12A70C17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EDB-4655-AA4E-5DB12A70C1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1.88</c:v>
                </c:pt>
                <c:pt idx="2">
                  <c:v>#N/A</c:v>
                </c:pt>
                <c:pt idx="3">
                  <c:v>0.44</c:v>
                </c:pt>
                <c:pt idx="4">
                  <c:v>#N/A</c:v>
                </c:pt>
                <c:pt idx="5">
                  <c:v>0</c:v>
                </c:pt>
                <c:pt idx="6">
                  <c:v>#N/A</c:v>
                </c:pt>
                <c:pt idx="7">
                  <c:v>0</c:v>
                </c:pt>
                <c:pt idx="8">
                  <c:v>#N/A</c:v>
                </c:pt>
                <c:pt idx="9">
                  <c:v>0.01</c:v>
                </c:pt>
              </c:numCache>
            </c:numRef>
          </c:val>
          <c:extLst>
            <c:ext xmlns:c16="http://schemas.microsoft.com/office/drawing/2014/chart" uri="{C3380CC4-5D6E-409C-BE32-E72D297353CC}">
              <c16:uniqueId val="{00000006-8EDB-4655-AA4E-5DB12A70C177}"/>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0.12</c:v>
                </c:pt>
                <c:pt idx="2">
                  <c:v>#N/A</c:v>
                </c:pt>
                <c:pt idx="3">
                  <c:v>0.05</c:v>
                </c:pt>
                <c:pt idx="4">
                  <c:v>#N/A</c:v>
                </c:pt>
                <c:pt idx="5">
                  <c:v>0.11</c:v>
                </c:pt>
                <c:pt idx="6">
                  <c:v>#N/A</c:v>
                </c:pt>
                <c:pt idx="7">
                  <c:v>7.0000000000000007E-2</c:v>
                </c:pt>
                <c:pt idx="8">
                  <c:v>#N/A</c:v>
                </c:pt>
                <c:pt idx="9">
                  <c:v>0.14000000000000001</c:v>
                </c:pt>
              </c:numCache>
            </c:numRef>
          </c:val>
          <c:extLst>
            <c:ext xmlns:c16="http://schemas.microsoft.com/office/drawing/2014/chart" uri="{C3380CC4-5D6E-409C-BE32-E72D297353CC}">
              <c16:uniqueId val="{00000007-8EDB-4655-AA4E-5DB12A70C17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1.85</c:v>
                </c:pt>
                <c:pt idx="2">
                  <c:v>#N/A</c:v>
                </c:pt>
                <c:pt idx="3">
                  <c:v>1.51</c:v>
                </c:pt>
                <c:pt idx="4">
                  <c:v>#N/A</c:v>
                </c:pt>
                <c:pt idx="5">
                  <c:v>1.52</c:v>
                </c:pt>
                <c:pt idx="6">
                  <c:v>#N/A</c:v>
                </c:pt>
                <c:pt idx="7">
                  <c:v>1.91</c:v>
                </c:pt>
                <c:pt idx="8">
                  <c:v>#N/A</c:v>
                </c:pt>
                <c:pt idx="9">
                  <c:v>1.57</c:v>
                </c:pt>
              </c:numCache>
            </c:numRef>
          </c:val>
          <c:extLst>
            <c:ext xmlns:c16="http://schemas.microsoft.com/office/drawing/2014/chart" uri="{C3380CC4-5D6E-409C-BE32-E72D297353CC}">
              <c16:uniqueId val="{00000008-8EDB-4655-AA4E-5DB12A70C1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c:v>
                </c:pt>
                <c:pt idx="2">
                  <c:v>#N/A</c:v>
                </c:pt>
                <c:pt idx="3">
                  <c:v>1.48</c:v>
                </c:pt>
                <c:pt idx="4">
                  <c:v>#N/A</c:v>
                </c:pt>
                <c:pt idx="5">
                  <c:v>1.49</c:v>
                </c:pt>
                <c:pt idx="6">
                  <c:v>#N/A</c:v>
                </c:pt>
                <c:pt idx="7">
                  <c:v>1.52</c:v>
                </c:pt>
                <c:pt idx="8">
                  <c:v>#N/A</c:v>
                </c:pt>
                <c:pt idx="9">
                  <c:v>1.69</c:v>
                </c:pt>
              </c:numCache>
            </c:numRef>
          </c:val>
          <c:extLst>
            <c:ext xmlns:c16="http://schemas.microsoft.com/office/drawing/2014/chart" uri="{C3380CC4-5D6E-409C-BE32-E72D297353CC}">
              <c16:uniqueId val="{00000009-8EDB-4655-AA4E-5DB12A70C177}"/>
            </c:ext>
          </c:extLst>
        </c:ser>
        <c:dLbls>
          <c:showLegendKey val="0"/>
          <c:showVal val="0"/>
          <c:showCatName val="0"/>
          <c:showSerName val="0"/>
          <c:showPercent val="0"/>
          <c:showBubbleSize val="0"/>
        </c:dLbls>
        <c:gapWidth val="150"/>
        <c:overlap val="100"/>
        <c:axId val="395692944"/>
        <c:axId val="395696080"/>
      </c:barChart>
      <c:catAx>
        <c:axId val="39569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696080"/>
        <c:crosses val="autoZero"/>
        <c:auto val="1"/>
        <c:lblAlgn val="ctr"/>
        <c:lblOffset val="100"/>
        <c:tickLblSkip val="1"/>
        <c:tickMarkSkip val="1"/>
        <c:noMultiLvlLbl val="0"/>
      </c:catAx>
      <c:valAx>
        <c:axId val="39569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69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592</c:v>
                </c:pt>
                <c:pt idx="5">
                  <c:v>587</c:v>
                </c:pt>
                <c:pt idx="8">
                  <c:v>573</c:v>
                </c:pt>
                <c:pt idx="11">
                  <c:v>714</c:v>
                </c:pt>
                <c:pt idx="14">
                  <c:v>516</c:v>
                </c:pt>
              </c:numCache>
            </c:numRef>
          </c:val>
          <c:extLst>
            <c:ext xmlns:c16="http://schemas.microsoft.com/office/drawing/2014/chart" uri="{C3380CC4-5D6E-409C-BE32-E72D297353CC}">
              <c16:uniqueId val="{00000000-2BE7-416A-BE22-414170E6C0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E7-416A-BE22-414170E6C0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E7-416A-BE22-414170E6C0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29</c:v>
                </c:pt>
                <c:pt idx="6">
                  <c:v>23</c:v>
                </c:pt>
                <c:pt idx="9">
                  <c:v>24</c:v>
                </c:pt>
                <c:pt idx="12">
                  <c:v>20</c:v>
                </c:pt>
              </c:numCache>
            </c:numRef>
          </c:val>
          <c:extLst>
            <c:ext xmlns:c16="http://schemas.microsoft.com/office/drawing/2014/chart" uri="{C3380CC4-5D6E-409C-BE32-E72D297353CC}">
              <c16:uniqueId val="{00000003-2BE7-416A-BE22-414170E6C0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248</c:v>
                </c:pt>
                <c:pt idx="3">
                  <c:v>252</c:v>
                </c:pt>
                <c:pt idx="6">
                  <c:v>259</c:v>
                </c:pt>
                <c:pt idx="9">
                  <c:v>270</c:v>
                </c:pt>
                <c:pt idx="12">
                  <c:v>273</c:v>
                </c:pt>
              </c:numCache>
            </c:numRef>
          </c:val>
          <c:extLst>
            <c:ext xmlns:c16="http://schemas.microsoft.com/office/drawing/2014/chart" uri="{C3380CC4-5D6E-409C-BE32-E72D297353CC}">
              <c16:uniqueId val="{00000004-2BE7-416A-BE22-414170E6C0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E7-416A-BE22-414170E6C0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E7-416A-BE22-414170E6C0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752</c:v>
                </c:pt>
                <c:pt idx="3">
                  <c:v>676</c:v>
                </c:pt>
                <c:pt idx="6">
                  <c:v>697</c:v>
                </c:pt>
                <c:pt idx="9">
                  <c:v>887</c:v>
                </c:pt>
                <c:pt idx="12">
                  <c:v>695</c:v>
                </c:pt>
              </c:numCache>
            </c:numRef>
          </c:val>
          <c:extLst>
            <c:ext xmlns:c16="http://schemas.microsoft.com/office/drawing/2014/chart" uri="{C3380CC4-5D6E-409C-BE32-E72D297353CC}">
              <c16:uniqueId val="{00000007-2BE7-416A-BE22-414170E6C06F}"/>
            </c:ext>
          </c:extLst>
        </c:ser>
        <c:dLbls>
          <c:showLegendKey val="0"/>
          <c:showVal val="0"/>
          <c:showCatName val="0"/>
          <c:showSerName val="0"/>
          <c:showPercent val="0"/>
          <c:showBubbleSize val="0"/>
        </c:dLbls>
        <c:gapWidth val="100"/>
        <c:overlap val="100"/>
        <c:axId val="395689416"/>
        <c:axId val="395693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435</c:v>
                </c:pt>
                <c:pt idx="2">
                  <c:v>#N/A</c:v>
                </c:pt>
                <c:pt idx="3">
                  <c:v>#N/A</c:v>
                </c:pt>
                <c:pt idx="4">
                  <c:v>370</c:v>
                </c:pt>
                <c:pt idx="5">
                  <c:v>#N/A</c:v>
                </c:pt>
                <c:pt idx="6">
                  <c:v>#N/A</c:v>
                </c:pt>
                <c:pt idx="7">
                  <c:v>406</c:v>
                </c:pt>
                <c:pt idx="8">
                  <c:v>#N/A</c:v>
                </c:pt>
                <c:pt idx="9">
                  <c:v>#N/A</c:v>
                </c:pt>
                <c:pt idx="10">
                  <c:v>467</c:v>
                </c:pt>
                <c:pt idx="11">
                  <c:v>#N/A</c:v>
                </c:pt>
                <c:pt idx="12">
                  <c:v>#N/A</c:v>
                </c:pt>
                <c:pt idx="13">
                  <c:v>472</c:v>
                </c:pt>
                <c:pt idx="14">
                  <c:v>#N/A</c:v>
                </c:pt>
              </c:numCache>
            </c:numRef>
          </c:val>
          <c:smooth val="0"/>
          <c:extLst>
            <c:ext xmlns:c16="http://schemas.microsoft.com/office/drawing/2014/chart" uri="{C3380CC4-5D6E-409C-BE32-E72D297353CC}">
              <c16:uniqueId val="{00000008-2BE7-416A-BE22-414170E6C06F}"/>
            </c:ext>
          </c:extLst>
        </c:ser>
        <c:dLbls>
          <c:showLegendKey val="0"/>
          <c:showVal val="0"/>
          <c:showCatName val="0"/>
          <c:showSerName val="0"/>
          <c:showPercent val="0"/>
          <c:showBubbleSize val="0"/>
        </c:dLbls>
        <c:marker val="1"/>
        <c:smooth val="0"/>
        <c:axId val="395689416"/>
        <c:axId val="395693336"/>
      </c:lineChart>
      <c:catAx>
        <c:axId val="39568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693336"/>
        <c:crosses val="autoZero"/>
        <c:auto val="1"/>
        <c:lblAlgn val="ctr"/>
        <c:lblOffset val="100"/>
        <c:tickLblSkip val="1"/>
        <c:tickMarkSkip val="1"/>
        <c:noMultiLvlLbl val="0"/>
      </c:catAx>
      <c:valAx>
        <c:axId val="395693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68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6494</c:v>
                </c:pt>
                <c:pt idx="5">
                  <c:v>6402</c:v>
                </c:pt>
                <c:pt idx="8">
                  <c:v>6267</c:v>
                </c:pt>
                <c:pt idx="11">
                  <c:v>6067</c:v>
                </c:pt>
                <c:pt idx="14">
                  <c:v>5899</c:v>
                </c:pt>
              </c:numCache>
            </c:numRef>
          </c:val>
          <c:extLst>
            <c:ext xmlns:c16="http://schemas.microsoft.com/office/drawing/2014/chart" uri="{C3380CC4-5D6E-409C-BE32-E72D297353CC}">
              <c16:uniqueId val="{00000000-8E5D-4601-B3B7-618776D4CB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165</c:v>
                </c:pt>
                <c:pt idx="11">
                  <c:v>0</c:v>
                </c:pt>
                <c:pt idx="14">
                  <c:v>0</c:v>
                </c:pt>
              </c:numCache>
            </c:numRef>
          </c:val>
          <c:extLst>
            <c:ext xmlns:c16="http://schemas.microsoft.com/office/drawing/2014/chart" uri="{C3380CC4-5D6E-409C-BE32-E72D297353CC}">
              <c16:uniqueId val="{00000001-8E5D-4601-B3B7-618776D4CB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1804</c:v>
                </c:pt>
                <c:pt idx="5">
                  <c:v>1716</c:v>
                </c:pt>
                <c:pt idx="8">
                  <c:v>1616</c:v>
                </c:pt>
                <c:pt idx="11">
                  <c:v>1610</c:v>
                </c:pt>
                <c:pt idx="14">
                  <c:v>1261</c:v>
                </c:pt>
              </c:numCache>
            </c:numRef>
          </c:val>
          <c:extLst>
            <c:ext xmlns:c16="http://schemas.microsoft.com/office/drawing/2014/chart" uri="{C3380CC4-5D6E-409C-BE32-E72D297353CC}">
              <c16:uniqueId val="{00000002-8E5D-4601-B3B7-618776D4CB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5D-4601-B3B7-618776D4CB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5D-4601-B3B7-618776D4CB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5D-4601-B3B7-618776D4CB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998</c:v>
                </c:pt>
                <c:pt idx="3">
                  <c:v>987</c:v>
                </c:pt>
                <c:pt idx="6">
                  <c:v>980</c:v>
                </c:pt>
                <c:pt idx="9">
                  <c:v>926</c:v>
                </c:pt>
                <c:pt idx="12">
                  <c:v>853</c:v>
                </c:pt>
              </c:numCache>
            </c:numRef>
          </c:val>
          <c:extLst>
            <c:ext xmlns:c16="http://schemas.microsoft.com/office/drawing/2014/chart" uri="{C3380CC4-5D6E-409C-BE32-E72D297353CC}">
              <c16:uniqueId val="{00000006-8E5D-4601-B3B7-618776D4CB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205</c:v>
                </c:pt>
                <c:pt idx="3">
                  <c:v>191</c:v>
                </c:pt>
                <c:pt idx="6">
                  <c:v>168</c:v>
                </c:pt>
                <c:pt idx="9">
                  <c:v>140</c:v>
                </c:pt>
                <c:pt idx="12">
                  <c:v>109</c:v>
                </c:pt>
              </c:numCache>
            </c:numRef>
          </c:val>
          <c:extLst>
            <c:ext xmlns:c16="http://schemas.microsoft.com/office/drawing/2014/chart" uri="{C3380CC4-5D6E-409C-BE32-E72D297353CC}">
              <c16:uniqueId val="{00000007-8E5D-4601-B3B7-618776D4CB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3466</c:v>
                </c:pt>
                <c:pt idx="3">
                  <c:v>3300</c:v>
                </c:pt>
                <c:pt idx="6">
                  <c:v>3051</c:v>
                </c:pt>
                <c:pt idx="9">
                  <c:v>2936</c:v>
                </c:pt>
                <c:pt idx="12">
                  <c:v>2844</c:v>
                </c:pt>
              </c:numCache>
            </c:numRef>
          </c:val>
          <c:extLst>
            <c:ext xmlns:c16="http://schemas.microsoft.com/office/drawing/2014/chart" uri="{C3380CC4-5D6E-409C-BE32-E72D297353CC}">
              <c16:uniqueId val="{00000008-8E5D-4601-B3B7-618776D4CB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5D-4601-B3B7-618776D4CB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7911</c:v>
                </c:pt>
                <c:pt idx="3">
                  <c:v>8007</c:v>
                </c:pt>
                <c:pt idx="6">
                  <c:v>8171</c:v>
                </c:pt>
                <c:pt idx="9">
                  <c:v>7871</c:v>
                </c:pt>
                <c:pt idx="12">
                  <c:v>7586</c:v>
                </c:pt>
              </c:numCache>
            </c:numRef>
          </c:val>
          <c:extLst>
            <c:ext xmlns:c16="http://schemas.microsoft.com/office/drawing/2014/chart" uri="{C3380CC4-5D6E-409C-BE32-E72D297353CC}">
              <c16:uniqueId val="{0000000A-8E5D-4601-B3B7-618776D4CB5E}"/>
            </c:ext>
          </c:extLst>
        </c:ser>
        <c:dLbls>
          <c:showLegendKey val="0"/>
          <c:showVal val="0"/>
          <c:showCatName val="0"/>
          <c:showSerName val="0"/>
          <c:showPercent val="0"/>
          <c:showBubbleSize val="0"/>
        </c:dLbls>
        <c:gapWidth val="100"/>
        <c:overlap val="100"/>
        <c:axId val="395689024"/>
        <c:axId val="39568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4282</c:v>
                </c:pt>
                <c:pt idx="2">
                  <c:v>#N/A</c:v>
                </c:pt>
                <c:pt idx="3">
                  <c:v>#N/A</c:v>
                </c:pt>
                <c:pt idx="4">
                  <c:v>4368</c:v>
                </c:pt>
                <c:pt idx="5">
                  <c:v>#N/A</c:v>
                </c:pt>
                <c:pt idx="6">
                  <c:v>#N/A</c:v>
                </c:pt>
                <c:pt idx="7">
                  <c:v>4323</c:v>
                </c:pt>
                <c:pt idx="8">
                  <c:v>#N/A</c:v>
                </c:pt>
                <c:pt idx="9">
                  <c:v>#N/A</c:v>
                </c:pt>
                <c:pt idx="10">
                  <c:v>4195</c:v>
                </c:pt>
                <c:pt idx="11">
                  <c:v>#N/A</c:v>
                </c:pt>
                <c:pt idx="12">
                  <c:v>#N/A</c:v>
                </c:pt>
                <c:pt idx="13">
                  <c:v>4232</c:v>
                </c:pt>
                <c:pt idx="14">
                  <c:v>#N/A</c:v>
                </c:pt>
              </c:numCache>
            </c:numRef>
          </c:val>
          <c:smooth val="0"/>
          <c:extLst>
            <c:ext xmlns:c16="http://schemas.microsoft.com/office/drawing/2014/chart" uri="{C3380CC4-5D6E-409C-BE32-E72D297353CC}">
              <c16:uniqueId val="{0000000B-8E5D-4601-B3B7-618776D4CB5E}"/>
            </c:ext>
          </c:extLst>
        </c:ser>
        <c:dLbls>
          <c:showLegendKey val="0"/>
          <c:showVal val="0"/>
          <c:showCatName val="0"/>
          <c:showSerName val="0"/>
          <c:showPercent val="0"/>
          <c:showBubbleSize val="0"/>
        </c:dLbls>
        <c:marker val="1"/>
        <c:smooth val="0"/>
        <c:axId val="395689024"/>
        <c:axId val="395689808"/>
      </c:lineChart>
      <c:catAx>
        <c:axId val="39568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689808"/>
        <c:crosses val="autoZero"/>
        <c:auto val="1"/>
        <c:lblAlgn val="ctr"/>
        <c:lblOffset val="100"/>
        <c:tickLblSkip val="1"/>
        <c:tickMarkSkip val="1"/>
        <c:noMultiLvlLbl val="0"/>
      </c:catAx>
      <c:valAx>
        <c:axId val="39568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68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740</c:v>
                </c:pt>
                <c:pt idx="1">
                  <c:v>836</c:v>
                </c:pt>
                <c:pt idx="2">
                  <c:v>520</c:v>
                </c:pt>
              </c:numCache>
            </c:numRef>
          </c:val>
          <c:extLst>
            <c:ext xmlns:c16="http://schemas.microsoft.com/office/drawing/2014/chart" uri="{C3380CC4-5D6E-409C-BE32-E72D297353CC}">
              <c16:uniqueId val="{00000000-8A14-4D56-A1B2-7649D77995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8A14-4D56-A1B2-7649D77995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543</c:v>
                </c:pt>
                <c:pt idx="1">
                  <c:v>522</c:v>
                </c:pt>
                <c:pt idx="2">
                  <c:v>514</c:v>
                </c:pt>
              </c:numCache>
            </c:numRef>
          </c:val>
          <c:extLst>
            <c:ext xmlns:c16="http://schemas.microsoft.com/office/drawing/2014/chart" uri="{C3380CC4-5D6E-409C-BE32-E72D297353CC}">
              <c16:uniqueId val="{00000002-8A14-4D56-A1B2-7649D7799516}"/>
            </c:ext>
          </c:extLst>
        </c:ser>
        <c:dLbls>
          <c:showLegendKey val="0"/>
          <c:showVal val="0"/>
          <c:showCatName val="0"/>
          <c:showSerName val="0"/>
          <c:showPercent val="0"/>
          <c:showBubbleSize val="0"/>
        </c:dLbls>
        <c:gapWidth val="120"/>
        <c:overlap val="100"/>
        <c:axId val="401668248"/>
        <c:axId val="401669424"/>
      </c:barChart>
      <c:catAx>
        <c:axId val="40166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1669424"/>
        <c:crosses val="autoZero"/>
        <c:auto val="1"/>
        <c:lblAlgn val="ctr"/>
        <c:lblOffset val="100"/>
        <c:tickLblSkip val="1"/>
        <c:tickMarkSkip val="1"/>
        <c:noMultiLvlLbl val="0"/>
      </c:catAx>
      <c:valAx>
        <c:axId val="401669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166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年度では、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年度の新型コロナウイルス感染拡大に伴う町税の徴収猶予による減収を補てんするための猶予特例債の償還を行ったことにより、前年度より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発足した消防組合の施設整備等に伴うものが計上されている。今後も、一部事務組合への負担金については、構成団体と協議し事業の重点化を図るとともに、基準額以上に一般会計から繰出を行っている下水道事業についても将来の財政負担に引き続き留意しつつ、適正な事業運営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年度では財政調整基金を取崩し収支の調整を行い、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岬ゆめ・みらい基金</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積立ては行ったものの、返礼や地方創生事業の実施等により、それを上回る取崩しを行ったことから、「充当可能基金」が減少し</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「退職手当負担見込額」は昨年に引き続き減少し、「一般会計等に係る地方債の現在高」についても、</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町道西畑線整備事業</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やコミュニティバスの運行に係る地方債の発行等は行っているものの、借入額を上回る既発債の償還を行ったことで減少した。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結果として「将来負担比率の分子」は前年度に比べ減少したが、今後とも、将来の財政負担に留意しつつ、健全な財政運営に努める。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「財政調整基金」を取崩して収支の調整を行ったため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「岬ゆめ・みらい基金」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岬ゆめ・みらい基金への積立金が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積立金を大幅に超える金額の取崩しが行われたため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。その結果</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324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・町税の減収や大規模な災害の発生などの不測の事態や、公共施設の老朽化対策や子育て、福祉などの社会保障関係経費の増加に備えて、財政調整基金や公共施設整備基金に積立てを行っていく予定である。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・岬ゆめ・みらい基金：個性豊かな活力あるまちづくり施策の推進</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・多奈川地区多目的公園管理基金：多奈川地区多目的公園の維持管理</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・公共施設整備基金：公共施設の整備及び適切な維持管理</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・庁舎整備基金：岬町庁舎の整備に必要な資金の確保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・海釣り公園管理基金：海釣り公園の維持管理</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・岬ゆめ・みらい基金：ふるさと納税より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百万円積立てた一方、寄附の謝礼事務費や地方創生事業等に充当するために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万円を取り崩した。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・多奈川地区多目的公園管理基金：第二阪和国道延伸工事発生土砂の仮置きに伴う土地使用料及び多目的公園への進出企業から土地貸付料等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百万円を積立てた一方、多奈川地区多目的公園の維持管理運営を図るため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百万円を取り崩した。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・岬ゆめ・みらい基金：個人や団体からの寄附金の積立てを行いながら、活力ある、街づくり施策を推進していくため取り崩しを行っていく。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・公共施設整備基金：公共施設の老朽化に備え、積立てを行っていく。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・庁舎整備基金：各年度の決算余剰金の積立を行っていく。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財政調整基金を取崩して収支の調整を行ったことで、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岬町行財政集中改革計画を実施し、集中・重点的な改革への取組を進めているが、そうした場合でもなお、解消できない財源不足額が発生した際には、財政調整基金を取崩すことで対応を行ってき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景気後退による町税の大幅な減収や大規模災害の発生など不測の事態及び子育て、福祉などの社会保障関係経費の増加等に備えるため、これまで同様に予算編成や予算執行の適正化を行い、本町が実施する収支改善の取組を着実に進めることで、基金への積立てを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・近年、利子収入の積立てのみを行い、取り崩しを行っていないため、ほぼ増減がない状況にある。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・利子収入の積立てを行っていく予定のため、今後も残高は、ほぼ横ばいとなる予定である。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14,793
14,575
49.18
8,200,456
8,078,125
76,685
4,512,149
7,586,093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に加え、町内に中心となる産業がないこと等により、財政基盤が弱く、全国平均を下回っている。今後は、町内への更なる企業誘致により税収増を図るとともに、策定予定の新たな「岬町行財政集中改革計画」による取組みを通じて歳出削減を行うことで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105833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837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82852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83958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72468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年度は、経常経費充当一般財源の減少幅以上に経常一般財源が減少したことから、経常収支比率が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ポイント悪化している。経常収支比率が悪化した要因としては、町税が令和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年度に新型コロナウイルス感染症に伴う徴収猶予係る翌年度納付があったこと等で減少したことや、地方債の臨時財政対策債が大幅に減少したことで減少したこと等が挙げられる。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内平均値を上回っているため、今後は、人件費の削減、新発債の抑制による公債費の削減、下水道事業への繰出金の抑制など、策定予定の新たな「岬町行財政集中改革計画」による取組みを通じて経常経費の削減に努めることで財政構造の弾力性の確保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70485</xdr:rowOff>
    </xdr:from>
    <xdr:to>
      <xdr:col>23</xdr:col>
      <xdr:colOff>133350</xdr:colOff>
      <xdr:row>66</xdr:row>
      <xdr:rowOff>78529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3861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70485</xdr:rowOff>
    </xdr:from>
    <xdr:to>
      <xdr:col>19</xdr:col>
      <xdr:colOff>133350</xdr:colOff>
      <xdr:row>66</xdr:row>
      <xdr:rowOff>78529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38618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78529</xdr:rowOff>
    </xdr:from>
    <xdr:to>
      <xdr:col>15</xdr:col>
      <xdr:colOff>82550</xdr:colOff>
      <xdr:row>66</xdr:row>
      <xdr:rowOff>94615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942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94615</xdr:rowOff>
    </xdr:from>
    <xdr:to>
      <xdr:col>11</xdr:col>
      <xdr:colOff>31750</xdr:colOff>
      <xdr:row>66</xdr:row>
      <xdr:rowOff>110702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41031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142046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27729</xdr:rowOff>
    </xdr:from>
    <xdr:to>
      <xdr:col>23</xdr:col>
      <xdr:colOff>184150</xdr:colOff>
      <xdr:row>66</xdr:row>
      <xdr:rowOff>129329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171256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3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19685</xdr:rowOff>
    </xdr:from>
    <xdr:to>
      <xdr:col>19</xdr:col>
      <xdr:colOff>184150</xdr:colOff>
      <xdr:row>66</xdr:row>
      <xdr:rowOff>121285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106062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27729</xdr:rowOff>
    </xdr:from>
    <xdr:to>
      <xdr:col>15</xdr:col>
      <xdr:colOff>133350</xdr:colOff>
      <xdr:row>66</xdr:row>
      <xdr:rowOff>129329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114106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43815</xdr:rowOff>
    </xdr:from>
    <xdr:to>
      <xdr:col>11</xdr:col>
      <xdr:colOff>82550</xdr:colOff>
      <xdr:row>66</xdr:row>
      <xdr:rowOff>145415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130192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59902</xdr:rowOff>
    </xdr:from>
    <xdr:to>
      <xdr:col>7</xdr:col>
      <xdr:colOff>31750</xdr:colOff>
      <xdr:row>66</xdr:row>
      <xdr:rowOff>161502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146279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46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及び大阪府平均に比べ高くなっているのは、人口減少が続いていることに加え、ごみ処理・し尿処理業務を直営で行っていること等が主な要因である。今後は、行財政改革を推進し民間でも実施可能な部分については、積極的に民間委託を推進することで経費の節減を図る。併せて、職員の新規採用の抑制、事務事業の見直し等を徹底し、より一層のコスト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44545</xdr:rowOff>
    </xdr:from>
    <xdr:to>
      <xdr:col>23</xdr:col>
      <xdr:colOff>133350</xdr:colOff>
      <xdr:row>82</xdr:row>
      <xdr:rowOff>77375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03445"/>
          <a:ext cx="838200" cy="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168790</xdr:rowOff>
    </xdr:from>
    <xdr:to>
      <xdr:col>19</xdr:col>
      <xdr:colOff>133350</xdr:colOff>
      <xdr:row>82</xdr:row>
      <xdr:rowOff>44545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56240"/>
          <a:ext cx="8890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113497</xdr:rowOff>
    </xdr:from>
    <xdr:to>
      <xdr:col>15</xdr:col>
      <xdr:colOff>82550</xdr:colOff>
      <xdr:row>81</xdr:row>
      <xdr:rowOff>168790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00947"/>
          <a:ext cx="8890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113497</xdr:rowOff>
    </xdr:from>
    <xdr:to>
      <xdr:col>11</xdr:col>
      <xdr:colOff>31750</xdr:colOff>
      <xdr:row>81</xdr:row>
      <xdr:rowOff>133508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00947"/>
          <a:ext cx="889000" cy="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136135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166219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26575</xdr:rowOff>
    </xdr:from>
    <xdr:to>
      <xdr:col>23</xdr:col>
      <xdr:colOff>184150</xdr:colOff>
      <xdr:row>82</xdr:row>
      <xdr:rowOff>128175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43102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3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165195</xdr:rowOff>
    </xdr:from>
    <xdr:to>
      <xdr:col>19</xdr:col>
      <xdr:colOff>184150</xdr:colOff>
      <xdr:row>82</xdr:row>
      <xdr:rowOff>95345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80122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3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117990</xdr:rowOff>
    </xdr:from>
    <xdr:to>
      <xdr:col>15</xdr:col>
      <xdr:colOff>133350</xdr:colOff>
      <xdr:row>82</xdr:row>
      <xdr:rowOff>48140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58317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62697</xdr:rowOff>
    </xdr:from>
    <xdr:to>
      <xdr:col>11</xdr:col>
      <xdr:colOff>82550</xdr:colOff>
      <xdr:row>81</xdr:row>
      <xdr:rowOff>164297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149074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3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82708</xdr:rowOff>
    </xdr:from>
    <xdr:to>
      <xdr:col>7</xdr:col>
      <xdr:colOff>31750</xdr:colOff>
      <xdr:row>82</xdr:row>
      <xdr:rowOff>12858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169085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5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「岬町行財政集中改革計画（第３次集中改革プラン）」の取組み内容を基に、令和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年度では全職員の給与カット（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％カット）・管理職手当のカット（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％カット）を行っており、類似団体内平均値を下回る水準にある。今後とも、全職員の給料カット・管理職手当のカットを引き続き実施し、各種手当の総点検を行うことで給与の適正化を推進していく。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86</xdr:row>
      <xdr:rowOff>74789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84350"/>
          <a:ext cx="8382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58561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843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71966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165805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452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悪化した。職員の新規採用については、原則、退職者数を上限とし、総職員数の抑制を図ることで類似団体平均を下回っている。今後とも、民間委託の推進や事務事業の見直し等に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110210</xdr:rowOff>
    </xdr:from>
    <xdr:to>
      <xdr:col>81</xdr:col>
      <xdr:colOff>44450</xdr:colOff>
      <xdr:row>61</xdr:row>
      <xdr:rowOff>141097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68660"/>
          <a:ext cx="8382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97663</xdr:rowOff>
    </xdr:from>
    <xdr:to>
      <xdr:col>77</xdr:col>
      <xdr:colOff>44450</xdr:colOff>
      <xdr:row>61</xdr:row>
      <xdr:rowOff>110210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6113"/>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97663</xdr:rowOff>
    </xdr:from>
    <xdr:to>
      <xdr:col>72</xdr:col>
      <xdr:colOff>203200</xdr:colOff>
      <xdr:row>61</xdr:row>
      <xdr:rowOff>100559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561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79324</xdr:rowOff>
    </xdr:from>
    <xdr:to>
      <xdr:col>68</xdr:col>
      <xdr:colOff>152400</xdr:colOff>
      <xdr:row>61</xdr:row>
      <xdr:rowOff>100559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7774"/>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118584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90297</xdr:rowOff>
    </xdr:from>
    <xdr:to>
      <xdr:col>81</xdr:col>
      <xdr:colOff>95250</xdr:colOff>
      <xdr:row>62</xdr:row>
      <xdr:rowOff>20447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62374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59410</xdr:rowOff>
    </xdr:from>
    <xdr:to>
      <xdr:col>77</xdr:col>
      <xdr:colOff>95250</xdr:colOff>
      <xdr:row>61</xdr:row>
      <xdr:rowOff>161010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171187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8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46863</xdr:rowOff>
    </xdr:from>
    <xdr:to>
      <xdr:col>73</xdr:col>
      <xdr:colOff>44450</xdr:colOff>
      <xdr:row>61</xdr:row>
      <xdr:rowOff>148463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49759</xdr:rowOff>
    </xdr:from>
    <xdr:to>
      <xdr:col>68</xdr:col>
      <xdr:colOff>203200</xdr:colOff>
      <xdr:row>61</xdr:row>
      <xdr:rowOff>151359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136136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28524</xdr:rowOff>
    </xdr:from>
    <xdr:to>
      <xdr:col>64</xdr:col>
      <xdr:colOff>152400</xdr:colOff>
      <xdr:row>61</xdr:row>
      <xdr:rowOff>130124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114901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7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過去に発行した地方債の償還により、類似団体内平均値を大きく上回っている。また、令和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年度は臨時財政対策債の発行可能額が減少していること等から、令和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103294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273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63077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119380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44</xdr:row>
      <xdr:rowOff>36406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917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24571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借入額を上回る既発債の償還を行い地方債残高が減少しているが、基準財政需要額算入見込額が減少していることや、財政調整基金及び岬ゆめ・みらい基金等の充当可能基金が減少していることで、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依然として、過去に発行した地方債残高が大きいことから全国平均を大きく下回っているため、今後も策定予定の新たな「岬町行財政集中改革計画」に基づき行財政改革を進め、財政の健全化に努める。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43603</xdr:rowOff>
    </xdr:from>
    <xdr:to>
      <xdr:col>81</xdr:col>
      <xdr:colOff>44450</xdr:colOff>
      <xdr:row>20</xdr:row>
      <xdr:rowOff>99907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47260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43603</xdr:rowOff>
    </xdr:from>
    <xdr:to>
      <xdr:col>77</xdr:col>
      <xdr:colOff>44450</xdr:colOff>
      <xdr:row>20</xdr:row>
      <xdr:rowOff>147018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7260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147018</xdr:rowOff>
    </xdr:from>
    <xdr:to>
      <xdr:col>72</xdr:col>
      <xdr:colOff>203200</xdr:colOff>
      <xdr:row>21</xdr:row>
      <xdr:rowOff>61746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576018"/>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36467</xdr:rowOff>
    </xdr:from>
    <xdr:to>
      <xdr:col>68</xdr:col>
      <xdr:colOff>152400</xdr:colOff>
      <xdr:row>21</xdr:row>
      <xdr:rowOff>61746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63691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49107</xdr:rowOff>
    </xdr:from>
    <xdr:to>
      <xdr:col>81</xdr:col>
      <xdr:colOff>95250</xdr:colOff>
      <xdr:row>20</xdr:row>
      <xdr:rowOff>150707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21184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5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164253</xdr:rowOff>
    </xdr:from>
    <xdr:to>
      <xdr:col>77</xdr:col>
      <xdr:colOff>95250</xdr:colOff>
      <xdr:row>20</xdr:row>
      <xdr:rowOff>94403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79180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0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96218</xdr:rowOff>
    </xdr:from>
    <xdr:to>
      <xdr:col>73</xdr:col>
      <xdr:colOff>44450</xdr:colOff>
      <xdr:row>21</xdr:row>
      <xdr:rowOff>26368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11145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1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10946</xdr:rowOff>
    </xdr:from>
    <xdr:to>
      <xdr:col>68</xdr:col>
      <xdr:colOff>203200</xdr:colOff>
      <xdr:row>21</xdr:row>
      <xdr:rowOff>112546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97323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9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157117</xdr:rowOff>
    </xdr:from>
    <xdr:to>
      <xdr:col>64</xdr:col>
      <xdr:colOff>152400</xdr:colOff>
      <xdr:row>21</xdr:row>
      <xdr:rowOff>87267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72044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14,793
14,575
49.18
8,200,456
8,078,125
76,685
4,512,149
7,586,093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年度に比べ議員報酬</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会計年度任用職員報酬等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類似団体内平均値及び全国平均を上回っていることから、今後も、策定予定の新たな「岬町行財政集中改革計画」に基づく行財政改革を推進し、民間でも実施可能な部分については、積極的に民間委託を推進し、併せて、職員の新規採用の抑制により一層のコスト削減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88900</xdr:rowOff>
    </xdr:from>
    <xdr:to>
      <xdr:col>24</xdr:col>
      <xdr:colOff>25400</xdr:colOff>
      <xdr:row>37</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2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58420</xdr:rowOff>
    </xdr:from>
    <xdr:to>
      <xdr:col>19</xdr:col>
      <xdr:colOff>187325</xdr:colOff>
      <xdr:row>37</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02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37</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38100</xdr:rowOff>
    </xdr:from>
    <xdr:to>
      <xdr:col>20</xdr:col>
      <xdr:colOff>38100</xdr:colOff>
      <xdr:row>37</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7620</xdr:rowOff>
    </xdr:from>
    <xdr:to>
      <xdr:col>15</xdr:col>
      <xdr:colOff>149225</xdr:colOff>
      <xdr:row>37</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72390</xdr:rowOff>
    </xdr:from>
    <xdr:to>
      <xdr:col>6</xdr:col>
      <xdr:colOff>171450</xdr:colOff>
      <xdr:row>37</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ごみ処理施設管理費及びし尿処理施設管理費に係る経費が増加していること等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が主な要因である。今後も、策定予定の新たな「岬町行財政集中改革計画」に基づき行財政改革を実施することにより、物件費の抑制を図る。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17</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2735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xdr:rowOff>
    </xdr:from>
    <xdr:to>
      <xdr:col>78</xdr:col>
      <xdr:colOff>69850</xdr:colOff>
      <xdr:row>17</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17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xdr:rowOff>
    </xdr:from>
    <xdr:to>
      <xdr:col>73</xdr:col>
      <xdr:colOff>180975</xdr:colOff>
      <xdr:row>18</xdr:row>
      <xdr:rowOff>88900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178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3175</xdr:rowOff>
    </xdr:from>
    <xdr:to>
      <xdr:col>69</xdr:col>
      <xdr:colOff>92075</xdr:colOff>
      <xdr:row>18</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892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104775</xdr:rowOff>
    </xdr:from>
    <xdr:to>
      <xdr:col>82</xdr:col>
      <xdr:colOff>158750</xdr:colOff>
      <xdr:row>18</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76852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133350</xdr:rowOff>
    </xdr:from>
    <xdr:to>
      <xdr:col>78</xdr:col>
      <xdr:colOff>120650</xdr:colOff>
      <xdr:row>17</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123825</xdr:rowOff>
    </xdr:from>
    <xdr:to>
      <xdr:col>74</xdr:col>
      <xdr:colOff>31750</xdr:colOff>
      <xdr:row>17</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38752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123825</xdr:rowOff>
    </xdr:from>
    <xdr:to>
      <xdr:col>65</xdr:col>
      <xdr:colOff>53975</xdr:colOff>
      <xdr:row>18</xdr:row>
      <xdr:rowOff>53975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38752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している。主な要因は、一般財源等分の障害福祉サービス費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や自立支援医療費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に係る費用が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したからである。扶助費は令和元年度を境に減少傾向に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あったが令和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年度で再び増加となったため、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引き続き今後の動向に留意しながら、経費の適正化に努める。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1815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5485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56243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48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57</xdr:row>
      <xdr:rowOff>48078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6574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48078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22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内平均値を大きく上回っている。高齢化による介護保険特別会計や後期高齢者医療特別会計などの特別会計への繰出金や、下水道事業などの企業会計への繰出金が多額であ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今後は、下水道事業などの企業会計への繰出金については、企業会計の独立採算の原則に基づく繰出基準の厳格な適用など、更なる適正化に努める。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164556</xdr:rowOff>
    </xdr:from>
    <xdr:to>
      <xdr:col>82</xdr:col>
      <xdr:colOff>107950</xdr:colOff>
      <xdr:row>60</xdr:row>
      <xdr:rowOff>45357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2801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164556</xdr:rowOff>
    </xdr:from>
    <xdr:to>
      <xdr:col>78</xdr:col>
      <xdr:colOff>69850</xdr:colOff>
      <xdr:row>60</xdr:row>
      <xdr:rowOff>130266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28010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91077</xdr:rowOff>
    </xdr:from>
    <xdr:to>
      <xdr:col>73</xdr:col>
      <xdr:colOff>180975</xdr:colOff>
      <xdr:row>60</xdr:row>
      <xdr:rowOff>130266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78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19231</xdr:rowOff>
    </xdr:from>
    <xdr:to>
      <xdr:col>69</xdr:col>
      <xdr:colOff>92075</xdr:colOff>
      <xdr:row>60</xdr:row>
      <xdr:rowOff>91077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062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135726</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3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113756</xdr:rowOff>
    </xdr:from>
    <xdr:to>
      <xdr:col>78</xdr:col>
      <xdr:colOff>120650</xdr:colOff>
      <xdr:row>60</xdr:row>
      <xdr:rowOff>43906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28683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79466</xdr:rowOff>
    </xdr:from>
    <xdr:to>
      <xdr:col>74</xdr:col>
      <xdr:colOff>31750</xdr:colOff>
      <xdr:row>61</xdr:row>
      <xdr:rowOff>9616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165843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40277</xdr:rowOff>
    </xdr:from>
    <xdr:to>
      <xdr:col>69</xdr:col>
      <xdr:colOff>142875</xdr:colOff>
      <xdr:row>60</xdr:row>
      <xdr:rowOff>141877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126654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1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139881</xdr:rowOff>
    </xdr:from>
    <xdr:to>
      <xdr:col>65</xdr:col>
      <xdr:colOff>53975</xdr:colOff>
      <xdr:row>60</xdr:row>
      <xdr:rowOff>70031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54808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内平均値を下回っている。主な要因は、ごみ・し尿処理業務を直営で実施していることである。今後も、一定の役割を終えた補助金・負担金の見直しや廃止に向けて検討する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34</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87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7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35</xdr:row>
      <xdr:rowOff>1270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3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16510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24147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新型コロナウイルス感染拡大に伴う町税の徴収猶予による減収を補てんするための猶予特例債の償還があったこと等から、前年度に比べ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した。過去に実施した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防災行政無線再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発行総額を抑制することに加えて、交付税算入措置のある地方債を活用することで後年度負担の軽減を図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78</xdr:row>
      <xdr:rowOff>30987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76072"/>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78</xdr:row>
      <xdr:rowOff>30987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760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74422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156718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76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公債費以外に係る経常収支比率は、令和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これは、人件費では議員報酬や会計年後任用職員報酬の減少があり、補助費等についても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泉州南消防組合負担金の減少が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あったものの、町税の固定資産税の減少や地方債の臨時財政対策債の減少等により、経常経費充当一般財源の減少幅以上に経常一般財源が減少したから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である。今後も、策定予定の新たな「岬町行財政集中改革計画」に基づき行財政改革を実施することにより、経常収支比率の改善に努める。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100330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530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157480</xdr:rowOff>
    </xdr:from>
    <xdr:to>
      <xdr:col>78</xdr:col>
      <xdr:colOff>69850</xdr:colOff>
      <xdr:row>79</xdr:row>
      <xdr:rowOff>100330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53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79</xdr:row>
      <xdr:rowOff>115570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64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115570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60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138447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63132</xdr:rowOff>
    </xdr:from>
    <xdr:to>
      <xdr:col>29</xdr:col>
      <xdr:colOff>127000</xdr:colOff>
      <xdr:row>16</xdr:row>
      <xdr:rowOff>71407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853957"/>
          <a:ext cx="647700" cy="8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56185</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47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63132</xdr:rowOff>
    </xdr:from>
    <xdr:to>
      <xdr:col>26</xdr:col>
      <xdr:colOff>50800</xdr:colOff>
      <xdr:row>16</xdr:row>
      <xdr:rowOff>116172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53957"/>
          <a:ext cx="698500" cy="5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116172</xdr:rowOff>
    </xdr:from>
    <xdr:to>
      <xdr:col>22</xdr:col>
      <xdr:colOff>114300</xdr:colOff>
      <xdr:row>16</xdr:row>
      <xdr:rowOff>147371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06997"/>
          <a:ext cx="698500" cy="31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147371</xdr:rowOff>
    </xdr:from>
    <xdr:to>
      <xdr:col>18</xdr:col>
      <xdr:colOff>177800</xdr:colOff>
      <xdr:row>16</xdr:row>
      <xdr:rowOff>153205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38196"/>
          <a:ext cx="698500" cy="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85894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94142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20607</xdr:rowOff>
    </xdr:from>
    <xdr:to>
      <xdr:col>29</xdr:col>
      <xdr:colOff>177800</xdr:colOff>
      <xdr:row>16</xdr:row>
      <xdr:rowOff>122207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1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37134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5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12332</xdr:rowOff>
    </xdr:from>
    <xdr:to>
      <xdr:col>26</xdr:col>
      <xdr:colOff>101600</xdr:colOff>
      <xdr:row>16</xdr:row>
      <xdr:rowOff>113932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0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124109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7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65372</xdr:rowOff>
    </xdr:from>
    <xdr:to>
      <xdr:col>22</xdr:col>
      <xdr:colOff>165100</xdr:colOff>
      <xdr:row>16</xdr:row>
      <xdr:rowOff>166972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56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5699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2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96571</xdr:rowOff>
    </xdr:from>
    <xdr:to>
      <xdr:col>19</xdr:col>
      <xdr:colOff>38100</xdr:colOff>
      <xdr:row>17</xdr:row>
      <xdr:rowOff>26721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8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36898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102405</xdr:rowOff>
    </xdr:from>
    <xdr:to>
      <xdr:col>15</xdr:col>
      <xdr:colOff>101600</xdr:colOff>
      <xdr:row>17</xdr:row>
      <xdr:rowOff>32555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9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42732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298812</xdr:rowOff>
    </xdr:from>
    <xdr:to>
      <xdr:col>29</xdr:col>
      <xdr:colOff>127000</xdr:colOff>
      <xdr:row>34</xdr:row>
      <xdr:rowOff>315785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66262"/>
          <a:ext cx="6477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315785</xdr:rowOff>
    </xdr:from>
    <xdr:to>
      <xdr:col>26</xdr:col>
      <xdr:colOff>50800</xdr:colOff>
      <xdr:row>35</xdr:row>
      <xdr:rowOff>63182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83235"/>
          <a:ext cx="698500" cy="9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63182</xdr:rowOff>
    </xdr:from>
    <xdr:to>
      <xdr:col>22</xdr:col>
      <xdr:colOff>114300</xdr:colOff>
      <xdr:row>35</xdr:row>
      <xdr:rowOff>112808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73532"/>
          <a:ext cx="698500" cy="4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41332</xdr:rowOff>
    </xdr:from>
    <xdr:to>
      <xdr:col>18</xdr:col>
      <xdr:colOff>177800</xdr:colOff>
      <xdr:row>35</xdr:row>
      <xdr:rowOff>112808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51682"/>
          <a:ext cx="698500" cy="7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226985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248012</xdr:rowOff>
    </xdr:from>
    <xdr:to>
      <xdr:col>29</xdr:col>
      <xdr:colOff>177800</xdr:colOff>
      <xdr:row>35</xdr:row>
      <xdr:rowOff>6712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1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93089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264985</xdr:rowOff>
    </xdr:from>
    <xdr:to>
      <xdr:col>26</xdr:col>
      <xdr:colOff>101600</xdr:colOff>
      <xdr:row>35</xdr:row>
      <xdr:rowOff>23685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3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33862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01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12382</xdr:rowOff>
    </xdr:from>
    <xdr:to>
      <xdr:col>22</xdr:col>
      <xdr:colOff>165100</xdr:colOff>
      <xdr:row>35</xdr:row>
      <xdr:rowOff>113982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124160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9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62008</xdr:rowOff>
    </xdr:from>
    <xdr:to>
      <xdr:col>19</xdr:col>
      <xdr:colOff>38100</xdr:colOff>
      <xdr:row>35</xdr:row>
      <xdr:rowOff>163608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7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173785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4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333432</xdr:rowOff>
    </xdr:from>
    <xdr:to>
      <xdr:col>15</xdr:col>
      <xdr:colOff>101600</xdr:colOff>
      <xdr:row>35</xdr:row>
      <xdr:rowOff>92132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0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102309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6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14,793
14,575
49.18
8,200,456
8,078,125
76,685
4,512,149
7,586,093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91836</xdr:rowOff>
    </xdr:from>
    <xdr:to>
      <xdr:col>24</xdr:col>
      <xdr:colOff>63500</xdr:colOff>
      <xdr:row>35</xdr:row>
      <xdr:rowOff>109054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92586"/>
          <a:ext cx="8382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109054</xdr:rowOff>
    </xdr:from>
    <xdr:to>
      <xdr:col>19</xdr:col>
      <xdr:colOff>177800</xdr:colOff>
      <xdr:row>35</xdr:row>
      <xdr:rowOff>155510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09804"/>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155510</xdr:rowOff>
    </xdr:from>
    <xdr:to>
      <xdr:col>15</xdr:col>
      <xdr:colOff>50800</xdr:colOff>
      <xdr:row>36</xdr:row>
      <xdr:rowOff>84452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56260"/>
          <a:ext cx="889000" cy="10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84452</xdr:rowOff>
    </xdr:from>
    <xdr:to>
      <xdr:col>10</xdr:col>
      <xdr:colOff>114300</xdr:colOff>
      <xdr:row>36</xdr:row>
      <xdr:rowOff>94652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56652"/>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151420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156399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41036</xdr:rowOff>
    </xdr:from>
    <xdr:to>
      <xdr:col>24</xdr:col>
      <xdr:colOff>114300</xdr:colOff>
      <xdr:row>35</xdr:row>
      <xdr:rowOff>142636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63913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9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58254</xdr:rowOff>
    </xdr:from>
    <xdr:to>
      <xdr:col>20</xdr:col>
      <xdr:colOff>38100</xdr:colOff>
      <xdr:row>35</xdr:row>
      <xdr:rowOff>159854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4931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3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104710</xdr:rowOff>
    </xdr:from>
    <xdr:to>
      <xdr:col>15</xdr:col>
      <xdr:colOff>101600</xdr:colOff>
      <xdr:row>36</xdr:row>
      <xdr:rowOff>34860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51387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8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33652</xdr:rowOff>
    </xdr:from>
    <xdr:to>
      <xdr:col>10</xdr:col>
      <xdr:colOff>165100</xdr:colOff>
      <xdr:row>36</xdr:row>
      <xdr:rowOff>135252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151779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8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43852</xdr:rowOff>
    </xdr:from>
    <xdr:to>
      <xdr:col>6</xdr:col>
      <xdr:colOff>38100</xdr:colOff>
      <xdr:row>36</xdr:row>
      <xdr:rowOff>145452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161979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9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60110</xdr:rowOff>
    </xdr:from>
    <xdr:to>
      <xdr:col>24</xdr:col>
      <xdr:colOff>63500</xdr:colOff>
      <xdr:row>56</xdr:row>
      <xdr:rowOff>100518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61310"/>
          <a:ext cx="838200" cy="4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100518</xdr:rowOff>
    </xdr:from>
    <xdr:to>
      <xdr:col>19</xdr:col>
      <xdr:colOff>177800</xdr:colOff>
      <xdr:row>56</xdr:row>
      <xdr:rowOff>135521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01718"/>
          <a:ext cx="889000" cy="3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94400</xdr:rowOff>
    </xdr:from>
    <xdr:to>
      <xdr:col>15</xdr:col>
      <xdr:colOff>50800</xdr:colOff>
      <xdr:row>56</xdr:row>
      <xdr:rowOff>135521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95600"/>
          <a:ext cx="889000" cy="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54789</xdr:rowOff>
    </xdr:from>
    <xdr:to>
      <xdr:col>10</xdr:col>
      <xdr:colOff>114300</xdr:colOff>
      <xdr:row>56</xdr:row>
      <xdr:rowOff>94400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655989"/>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9310</xdr:rowOff>
    </xdr:from>
    <xdr:to>
      <xdr:col>24</xdr:col>
      <xdr:colOff>114300</xdr:colOff>
      <xdr:row>56</xdr:row>
      <xdr:rowOff>110910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159187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49718</xdr:rowOff>
    </xdr:from>
    <xdr:to>
      <xdr:col>20</xdr:col>
      <xdr:colOff>38100</xdr:colOff>
      <xdr:row>56</xdr:row>
      <xdr:rowOff>151318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142445</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4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84721</xdr:rowOff>
    </xdr:from>
    <xdr:to>
      <xdr:col>15</xdr:col>
      <xdr:colOff>101600</xdr:colOff>
      <xdr:row>57</xdr:row>
      <xdr:rowOff>14871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5998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43600</xdr:rowOff>
    </xdr:from>
    <xdr:to>
      <xdr:col>10</xdr:col>
      <xdr:colOff>165100</xdr:colOff>
      <xdr:row>56</xdr:row>
      <xdr:rowOff>145200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161727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3989</xdr:rowOff>
    </xdr:from>
    <xdr:to>
      <xdr:col>6</xdr:col>
      <xdr:colOff>38100</xdr:colOff>
      <xdr:row>56</xdr:row>
      <xdr:rowOff>105589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0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122116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38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51879</xdr:rowOff>
    </xdr:from>
    <xdr:to>
      <xdr:col>24</xdr:col>
      <xdr:colOff>63500</xdr:colOff>
      <xdr:row>77</xdr:row>
      <xdr:rowOff>80187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53529"/>
          <a:ext cx="8382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38315</xdr:rowOff>
    </xdr:from>
    <xdr:to>
      <xdr:col>19</xdr:col>
      <xdr:colOff>177800</xdr:colOff>
      <xdr:row>77</xdr:row>
      <xdr:rowOff>51879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39965"/>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38315</xdr:rowOff>
    </xdr:from>
    <xdr:to>
      <xdr:col>15</xdr:col>
      <xdr:colOff>50800</xdr:colOff>
      <xdr:row>77</xdr:row>
      <xdr:rowOff>92532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39965"/>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91808</xdr:rowOff>
    </xdr:from>
    <xdr:to>
      <xdr:col>10</xdr:col>
      <xdr:colOff>114300</xdr:colOff>
      <xdr:row>77</xdr:row>
      <xdr:rowOff>92532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9345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23168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29387</xdr:rowOff>
    </xdr:from>
    <xdr:to>
      <xdr:col>24</xdr:col>
      <xdr:colOff>114300</xdr:colOff>
      <xdr:row>77</xdr:row>
      <xdr:rowOff>130987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52264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8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1079</xdr:rowOff>
    </xdr:from>
    <xdr:to>
      <xdr:col>20</xdr:col>
      <xdr:colOff>38100</xdr:colOff>
      <xdr:row>77</xdr:row>
      <xdr:rowOff>102679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119206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158965</xdr:rowOff>
    </xdr:from>
    <xdr:to>
      <xdr:col>15</xdr:col>
      <xdr:colOff>101600</xdr:colOff>
      <xdr:row>77</xdr:row>
      <xdr:rowOff>89115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105643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96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41732</xdr:rowOff>
    </xdr:from>
    <xdr:to>
      <xdr:col>10</xdr:col>
      <xdr:colOff>165100</xdr:colOff>
      <xdr:row>77</xdr:row>
      <xdr:rowOff>143332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159859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41008</xdr:rowOff>
    </xdr:from>
    <xdr:to>
      <xdr:col>6</xdr:col>
      <xdr:colOff>38100</xdr:colOff>
      <xdr:row>77</xdr:row>
      <xdr:rowOff>142608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159135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1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42523</xdr:rowOff>
    </xdr:from>
    <xdr:to>
      <xdr:col>24</xdr:col>
      <xdr:colOff>63500</xdr:colOff>
      <xdr:row>96</xdr:row>
      <xdr:rowOff>90235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501723"/>
          <a:ext cx="8382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42523</xdr:rowOff>
    </xdr:from>
    <xdr:to>
      <xdr:col>19</xdr:col>
      <xdr:colOff>177800</xdr:colOff>
      <xdr:row>97</xdr:row>
      <xdr:rowOff>142650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01723"/>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126453</xdr:rowOff>
    </xdr:from>
    <xdr:to>
      <xdr:col>15</xdr:col>
      <xdr:colOff>50800</xdr:colOff>
      <xdr:row>97</xdr:row>
      <xdr:rowOff>142650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757103"/>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126453</xdr:rowOff>
    </xdr:from>
    <xdr:to>
      <xdr:col>10</xdr:col>
      <xdr:colOff>114300</xdr:colOff>
      <xdr:row>97</xdr:row>
      <xdr:rowOff>153253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57103"/>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77280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39435</xdr:rowOff>
    </xdr:from>
    <xdr:to>
      <xdr:col>24</xdr:col>
      <xdr:colOff>114300</xdr:colOff>
      <xdr:row>96</xdr:row>
      <xdr:rowOff>141035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17862</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163173</xdr:rowOff>
    </xdr:from>
    <xdr:to>
      <xdr:col>20</xdr:col>
      <xdr:colOff>38100</xdr:colOff>
      <xdr:row>96</xdr:row>
      <xdr:rowOff>93323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84450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91850</xdr:rowOff>
    </xdr:from>
    <xdr:to>
      <xdr:col>15</xdr:col>
      <xdr:colOff>101600</xdr:colOff>
      <xdr:row>98</xdr:row>
      <xdr:rowOff>22000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13127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75653</xdr:rowOff>
    </xdr:from>
    <xdr:to>
      <xdr:col>10</xdr:col>
      <xdr:colOff>165100</xdr:colOff>
      <xdr:row>98</xdr:row>
      <xdr:rowOff>5803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168380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102453</xdr:rowOff>
    </xdr:from>
    <xdr:to>
      <xdr:col>6</xdr:col>
      <xdr:colOff>38100</xdr:colOff>
      <xdr:row>98</xdr:row>
      <xdr:rowOff>32603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23730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102123</xdr:rowOff>
    </xdr:from>
    <xdr:to>
      <xdr:col>55</xdr:col>
      <xdr:colOff>0</xdr:colOff>
      <xdr:row>37</xdr:row>
      <xdr:rowOff>135196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445773"/>
          <a:ext cx="838200" cy="3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10303</xdr:rowOff>
    </xdr:from>
    <xdr:to>
      <xdr:col>50</xdr:col>
      <xdr:colOff>114300</xdr:colOff>
      <xdr:row>37</xdr:row>
      <xdr:rowOff>135196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011053"/>
          <a:ext cx="889000" cy="4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10303</xdr:rowOff>
    </xdr:from>
    <xdr:to>
      <xdr:col>45</xdr:col>
      <xdr:colOff>177800</xdr:colOff>
      <xdr:row>37</xdr:row>
      <xdr:rowOff>154660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011053"/>
          <a:ext cx="889000" cy="4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40401</xdr:rowOff>
    </xdr:from>
    <xdr:to>
      <xdr:col>41</xdr:col>
      <xdr:colOff>50800</xdr:colOff>
      <xdr:row>37</xdr:row>
      <xdr:rowOff>154660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84051"/>
          <a:ext cx="889000" cy="1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51323</xdr:rowOff>
    </xdr:from>
    <xdr:to>
      <xdr:col>55</xdr:col>
      <xdr:colOff>50800</xdr:colOff>
      <xdr:row>37</xdr:row>
      <xdr:rowOff>152923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137700</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3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84396</xdr:rowOff>
    </xdr:from>
    <xdr:to>
      <xdr:col>50</xdr:col>
      <xdr:colOff>165100</xdr:colOff>
      <xdr:row>38</xdr:row>
      <xdr:rowOff>14546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130953</xdr:rowOff>
    </xdr:from>
    <xdr:to>
      <xdr:col>46</xdr:col>
      <xdr:colOff>38100</xdr:colOff>
      <xdr:row>35</xdr:row>
      <xdr:rowOff>61103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52230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05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103860</xdr:rowOff>
    </xdr:from>
    <xdr:to>
      <xdr:col>41</xdr:col>
      <xdr:colOff>101600</xdr:colOff>
      <xdr:row>38</xdr:row>
      <xdr:rowOff>34010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25137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161051</xdr:rowOff>
    </xdr:from>
    <xdr:to>
      <xdr:col>36</xdr:col>
      <xdr:colOff>165100</xdr:colOff>
      <xdr:row>37</xdr:row>
      <xdr:rowOff>91201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3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82328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116602</xdr:rowOff>
    </xdr:from>
    <xdr:to>
      <xdr:col>55</xdr:col>
      <xdr:colOff>0</xdr:colOff>
      <xdr:row>57</xdr:row>
      <xdr:rowOff>150499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889252"/>
          <a:ext cx="8382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20997</xdr:rowOff>
    </xdr:from>
    <xdr:to>
      <xdr:col>50</xdr:col>
      <xdr:colOff>114300</xdr:colOff>
      <xdr:row>57</xdr:row>
      <xdr:rowOff>150499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793647"/>
          <a:ext cx="889000" cy="1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140843</xdr:rowOff>
    </xdr:from>
    <xdr:to>
      <xdr:col>45</xdr:col>
      <xdr:colOff>177800</xdr:colOff>
      <xdr:row>57</xdr:row>
      <xdr:rowOff>20997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742043"/>
          <a:ext cx="889000" cy="5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140843</xdr:rowOff>
    </xdr:from>
    <xdr:to>
      <xdr:col>41</xdr:col>
      <xdr:colOff>50800</xdr:colOff>
      <xdr:row>56</xdr:row>
      <xdr:rowOff>152360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742043"/>
          <a:ext cx="8890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150041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42549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65802</xdr:rowOff>
    </xdr:from>
    <xdr:to>
      <xdr:col>55</xdr:col>
      <xdr:colOff>50800</xdr:colOff>
      <xdr:row>57</xdr:row>
      <xdr:rowOff>167402</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44229</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1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99699</xdr:rowOff>
    </xdr:from>
    <xdr:to>
      <xdr:col>50</xdr:col>
      <xdr:colOff>165100</xdr:colOff>
      <xdr:row>58</xdr:row>
      <xdr:rowOff>29849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20976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141647</xdr:rowOff>
    </xdr:from>
    <xdr:to>
      <xdr:col>46</xdr:col>
      <xdr:colOff>38100</xdr:colOff>
      <xdr:row>57</xdr:row>
      <xdr:rowOff>71797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4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62924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90043</xdr:rowOff>
    </xdr:from>
    <xdr:to>
      <xdr:col>41</xdr:col>
      <xdr:colOff>101600</xdr:colOff>
      <xdr:row>57</xdr:row>
      <xdr:rowOff>20193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11320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101560</xdr:rowOff>
    </xdr:from>
    <xdr:to>
      <xdr:col>36</xdr:col>
      <xdr:colOff>165100</xdr:colOff>
      <xdr:row>57</xdr:row>
      <xdr:rowOff>31710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22837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163565</xdr:rowOff>
    </xdr:from>
    <xdr:to>
      <xdr:col>55</xdr:col>
      <xdr:colOff>0</xdr:colOff>
      <xdr:row>78</xdr:row>
      <xdr:rowOff>169235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36665"/>
          <a:ext cx="8382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94323</xdr:rowOff>
    </xdr:from>
    <xdr:to>
      <xdr:col>50</xdr:col>
      <xdr:colOff>114300</xdr:colOff>
      <xdr:row>78</xdr:row>
      <xdr:rowOff>169235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67423"/>
          <a:ext cx="889000" cy="7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40229</xdr:rowOff>
    </xdr:from>
    <xdr:to>
      <xdr:col>45</xdr:col>
      <xdr:colOff>177800</xdr:colOff>
      <xdr:row>78</xdr:row>
      <xdr:rowOff>94323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241879"/>
          <a:ext cx="889000" cy="2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40229</xdr:rowOff>
    </xdr:from>
    <xdr:to>
      <xdr:col>41</xdr:col>
      <xdr:colOff>50800</xdr:colOff>
      <xdr:row>78</xdr:row>
      <xdr:rowOff>14351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41879"/>
          <a:ext cx="889000" cy="1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23001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93479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112765</xdr:rowOff>
    </xdr:from>
    <xdr:to>
      <xdr:col>55</xdr:col>
      <xdr:colOff>50800</xdr:colOff>
      <xdr:row>79</xdr:row>
      <xdr:rowOff>42915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27692</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118435</xdr:rowOff>
    </xdr:from>
    <xdr:to>
      <xdr:col>50</xdr:col>
      <xdr:colOff>165100</xdr:colOff>
      <xdr:row>79</xdr:row>
      <xdr:rowOff>48585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39712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8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43523</xdr:rowOff>
    </xdr:from>
    <xdr:to>
      <xdr:col>46</xdr:col>
      <xdr:colOff>38100</xdr:colOff>
      <xdr:row>78</xdr:row>
      <xdr:rowOff>145123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136250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160879</xdr:rowOff>
    </xdr:from>
    <xdr:to>
      <xdr:col>41</xdr:col>
      <xdr:colOff>101600</xdr:colOff>
      <xdr:row>77</xdr:row>
      <xdr:rowOff>91029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107556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135001</xdr:rowOff>
    </xdr:from>
    <xdr:to>
      <xdr:col>36</xdr:col>
      <xdr:colOff>165100</xdr:colOff>
      <xdr:row>78</xdr:row>
      <xdr:rowOff>65151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81678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153896</xdr:rowOff>
    </xdr:from>
    <xdr:to>
      <xdr:col>55</xdr:col>
      <xdr:colOff>0</xdr:colOff>
      <xdr:row>98</xdr:row>
      <xdr:rowOff>7629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84546"/>
          <a:ext cx="8382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94579</xdr:rowOff>
    </xdr:from>
    <xdr:to>
      <xdr:col>50</xdr:col>
      <xdr:colOff>114300</xdr:colOff>
      <xdr:row>98</xdr:row>
      <xdr:rowOff>7629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25229"/>
          <a:ext cx="889000" cy="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94579</xdr:rowOff>
    </xdr:from>
    <xdr:to>
      <xdr:col>45</xdr:col>
      <xdr:colOff>177800</xdr:colOff>
      <xdr:row>98</xdr:row>
      <xdr:rowOff>9403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25229"/>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117219</xdr:rowOff>
    </xdr:from>
    <xdr:to>
      <xdr:col>41</xdr:col>
      <xdr:colOff>50800</xdr:colOff>
      <xdr:row>98</xdr:row>
      <xdr:rowOff>9403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47869"/>
          <a:ext cx="889000" cy="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170932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103096</xdr:rowOff>
    </xdr:from>
    <xdr:to>
      <xdr:col>55</xdr:col>
      <xdr:colOff>50800</xdr:colOff>
      <xdr:row>98</xdr:row>
      <xdr:rowOff>33246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81523</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128279</xdr:rowOff>
    </xdr:from>
    <xdr:to>
      <xdr:col>50</xdr:col>
      <xdr:colOff>165100</xdr:colOff>
      <xdr:row>98</xdr:row>
      <xdr:rowOff>58429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49556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5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43779</xdr:rowOff>
    </xdr:from>
    <xdr:to>
      <xdr:col>46</xdr:col>
      <xdr:colOff>38100</xdr:colOff>
      <xdr:row>97</xdr:row>
      <xdr:rowOff>145379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136506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130053</xdr:rowOff>
    </xdr:from>
    <xdr:to>
      <xdr:col>41</xdr:col>
      <xdr:colOff>101600</xdr:colOff>
      <xdr:row>98</xdr:row>
      <xdr:rowOff>60203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51330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66419</xdr:rowOff>
    </xdr:from>
    <xdr:to>
      <xdr:col>36</xdr:col>
      <xdr:colOff>165100</xdr:colOff>
      <xdr:row>97</xdr:row>
      <xdr:rowOff>168019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13096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3226</xdr:rowOff>
    </xdr:from>
    <xdr:to>
      <xdr:col>85</xdr:col>
      <xdr:colOff>127000</xdr:colOff>
      <xdr:row>39</xdr:row>
      <xdr:rowOff>6979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89776"/>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3226</xdr:rowOff>
    </xdr:from>
    <xdr:to>
      <xdr:col>81</xdr:col>
      <xdr:colOff>50800</xdr:colOff>
      <xdr:row>39</xdr:row>
      <xdr:rowOff>20162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89776"/>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72015</xdr:rowOff>
    </xdr:from>
    <xdr:to>
      <xdr:col>76</xdr:col>
      <xdr:colOff>114300</xdr:colOff>
      <xdr:row>39</xdr:row>
      <xdr:rowOff>20162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87115"/>
          <a:ext cx="889000" cy="1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121984</xdr:rowOff>
    </xdr:from>
    <xdr:to>
      <xdr:col>71</xdr:col>
      <xdr:colOff>177800</xdr:colOff>
      <xdr:row>38</xdr:row>
      <xdr:rowOff>72015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465634"/>
          <a:ext cx="889000" cy="1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142212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127629</xdr:rowOff>
    </xdr:from>
    <xdr:to>
      <xdr:col>85</xdr:col>
      <xdr:colOff>177800</xdr:colOff>
      <xdr:row>39</xdr:row>
      <xdr:rowOff>57779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4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42556</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5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123876</xdr:rowOff>
    </xdr:from>
    <xdr:to>
      <xdr:col>81</xdr:col>
      <xdr:colOff>101600</xdr:colOff>
      <xdr:row>39</xdr:row>
      <xdr:rowOff>54026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45153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3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140812</xdr:rowOff>
    </xdr:from>
    <xdr:to>
      <xdr:col>76</xdr:col>
      <xdr:colOff>165100</xdr:colOff>
      <xdr:row>39</xdr:row>
      <xdr:rowOff>70962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62089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21215</xdr:rowOff>
    </xdr:from>
    <xdr:to>
      <xdr:col>72</xdr:col>
      <xdr:colOff>38100</xdr:colOff>
      <xdr:row>38</xdr:row>
      <xdr:rowOff>122815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139342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1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71184</xdr:rowOff>
    </xdr:from>
    <xdr:to>
      <xdr:col>67</xdr:col>
      <xdr:colOff>101600</xdr:colOff>
      <xdr:row>38</xdr:row>
      <xdr:rowOff>1333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14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17861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1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109327</xdr:rowOff>
    </xdr:from>
    <xdr:to>
      <xdr:col>85</xdr:col>
      <xdr:colOff>127000</xdr:colOff>
      <xdr:row>77</xdr:row>
      <xdr:rowOff>29180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139527"/>
          <a:ext cx="8382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109327</xdr:rowOff>
    </xdr:from>
    <xdr:to>
      <xdr:col>81</xdr:col>
      <xdr:colOff>50800</xdr:colOff>
      <xdr:row>77</xdr:row>
      <xdr:rowOff>42942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39527"/>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42942</xdr:rowOff>
    </xdr:from>
    <xdr:to>
      <xdr:col>76</xdr:col>
      <xdr:colOff>114300</xdr:colOff>
      <xdr:row>77</xdr:row>
      <xdr:rowOff>57961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44592"/>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25484</xdr:rowOff>
    </xdr:from>
    <xdr:to>
      <xdr:col>71</xdr:col>
      <xdr:colOff>177800</xdr:colOff>
      <xdr:row>77</xdr:row>
      <xdr:rowOff>57961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27134"/>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149830</xdr:rowOff>
    </xdr:from>
    <xdr:to>
      <xdr:col>85</xdr:col>
      <xdr:colOff>177800</xdr:colOff>
      <xdr:row>77</xdr:row>
      <xdr:rowOff>79980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128257</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5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58527</xdr:rowOff>
    </xdr:from>
    <xdr:to>
      <xdr:col>81</xdr:col>
      <xdr:colOff>101600</xdr:colOff>
      <xdr:row>76</xdr:row>
      <xdr:rowOff>160127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151254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163592</xdr:rowOff>
    </xdr:from>
    <xdr:to>
      <xdr:col>76</xdr:col>
      <xdr:colOff>165100</xdr:colOff>
      <xdr:row>77</xdr:row>
      <xdr:rowOff>93742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84869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7161</xdr:rowOff>
    </xdr:from>
    <xdr:to>
      <xdr:col>72</xdr:col>
      <xdr:colOff>38100</xdr:colOff>
      <xdr:row>77</xdr:row>
      <xdr:rowOff>108761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99888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0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146134</xdr:rowOff>
    </xdr:from>
    <xdr:to>
      <xdr:col>67</xdr:col>
      <xdr:colOff>101600</xdr:colOff>
      <xdr:row>77</xdr:row>
      <xdr:rowOff>76284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67411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76301</xdr:rowOff>
    </xdr:from>
    <xdr:to>
      <xdr:col>85</xdr:col>
      <xdr:colOff>127000</xdr:colOff>
      <xdr:row>98</xdr:row>
      <xdr:rowOff>84675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878401"/>
          <a:ext cx="8382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84675</xdr:rowOff>
    </xdr:from>
    <xdr:to>
      <xdr:col>81</xdr:col>
      <xdr:colOff>50800</xdr:colOff>
      <xdr:row>98</xdr:row>
      <xdr:rowOff>115061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86775"/>
          <a:ext cx="889000" cy="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115061</xdr:rowOff>
    </xdr:from>
    <xdr:to>
      <xdr:col>76</xdr:col>
      <xdr:colOff>114300</xdr:colOff>
      <xdr:row>98</xdr:row>
      <xdr:rowOff>115725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17161"/>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42307</xdr:rowOff>
    </xdr:from>
    <xdr:to>
      <xdr:col>71</xdr:col>
      <xdr:colOff>177800</xdr:colOff>
      <xdr:row>98</xdr:row>
      <xdr:rowOff>115725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672957"/>
          <a:ext cx="889000" cy="24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96375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31889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25501</xdr:rowOff>
    </xdr:from>
    <xdr:to>
      <xdr:col>85</xdr:col>
      <xdr:colOff>177800</xdr:colOff>
      <xdr:row>98</xdr:row>
      <xdr:rowOff>127101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111878</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33875</xdr:rowOff>
    </xdr:from>
    <xdr:to>
      <xdr:col>81</xdr:col>
      <xdr:colOff>101600</xdr:colOff>
      <xdr:row>98</xdr:row>
      <xdr:rowOff>135475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126602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64261</xdr:rowOff>
    </xdr:from>
    <xdr:to>
      <xdr:col>76</xdr:col>
      <xdr:colOff>165100</xdr:colOff>
      <xdr:row>98</xdr:row>
      <xdr:rowOff>165861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156988</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64925</xdr:rowOff>
    </xdr:from>
    <xdr:to>
      <xdr:col>72</xdr:col>
      <xdr:colOff>38100</xdr:colOff>
      <xdr:row>98</xdr:row>
      <xdr:rowOff>166525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157652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5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162957</xdr:rowOff>
    </xdr:from>
    <xdr:to>
      <xdr:col>67</xdr:col>
      <xdr:colOff>101600</xdr:colOff>
      <xdr:row>97</xdr:row>
      <xdr:rowOff>93107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109634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3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22245</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9794895"/>
          <a:ext cx="889000" cy="28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167479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6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130352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142895</xdr:rowOff>
    </xdr:from>
    <xdr:to>
      <xdr:col>98</xdr:col>
      <xdr:colOff>38100</xdr:colOff>
      <xdr:row>57</xdr:row>
      <xdr:rowOff>73045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7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89572</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95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109938</xdr:rowOff>
    </xdr:from>
    <xdr:to>
      <xdr:col>116</xdr:col>
      <xdr:colOff>63500</xdr:colOff>
      <xdr:row>74</xdr:row>
      <xdr:rowOff>74005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625788"/>
          <a:ext cx="838200" cy="13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74005</xdr:rowOff>
    </xdr:from>
    <xdr:to>
      <xdr:col>111</xdr:col>
      <xdr:colOff>177800</xdr:colOff>
      <xdr:row>74</xdr:row>
      <xdr:rowOff>118528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761305"/>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118528</xdr:rowOff>
    </xdr:from>
    <xdr:to>
      <xdr:col>107</xdr:col>
      <xdr:colOff>50800</xdr:colOff>
      <xdr:row>74</xdr:row>
      <xdr:rowOff>150630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805828"/>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150630</xdr:rowOff>
    </xdr:from>
    <xdr:to>
      <xdr:col>102</xdr:col>
      <xdr:colOff>114300</xdr:colOff>
      <xdr:row>75</xdr:row>
      <xdr:rowOff>20425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837930"/>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26179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59138</xdr:rowOff>
    </xdr:from>
    <xdr:to>
      <xdr:col>116</xdr:col>
      <xdr:colOff>114300</xdr:colOff>
      <xdr:row>73</xdr:row>
      <xdr:rowOff>160738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5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82015</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4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23205</xdr:rowOff>
    </xdr:from>
    <xdr:to>
      <xdr:col>112</xdr:col>
      <xdr:colOff>38100</xdr:colOff>
      <xdr:row>74</xdr:row>
      <xdr:rowOff>124805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7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141332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48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67728</xdr:rowOff>
    </xdr:from>
    <xdr:to>
      <xdr:col>107</xdr:col>
      <xdr:colOff>101600</xdr:colOff>
      <xdr:row>74</xdr:row>
      <xdr:rowOff>169328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14405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99830</xdr:rowOff>
    </xdr:from>
    <xdr:to>
      <xdr:col>102</xdr:col>
      <xdr:colOff>165100</xdr:colOff>
      <xdr:row>75</xdr:row>
      <xdr:rowOff>29980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46507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6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141075</xdr:rowOff>
    </xdr:from>
    <xdr:to>
      <xdr:col>98</xdr:col>
      <xdr:colOff>38100</xdr:colOff>
      <xdr:row>75</xdr:row>
      <xdr:rowOff>71225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87752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78,044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円となっており、類似団体と比較して一人当たりコストが低い状態となっている。また、前年度決算と比較すると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となっており、その主な要因は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新型コロナウイルス感染症への支援施策である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住民税非課税世帯等に対する臨時特別給付金事業及び子育て世帯への臨時特別給付金事業が減となったためである。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円となっており、類似団体と比較して一人当たりコストが低い状態となっている。また、前年度決算と比較すると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となっており、その主な要因は、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新型コロナウイルス感染拡大に伴う町税の徴収猶予による減収を補てんするために令和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年度に発行した猶予特例債の償還を行ったためである。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繰出金は住民一人当たり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円となっており、類似団体と比較して一人当たりコストが高い状態となっている。また、前年度決算と比較すると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％増となっており、その主な要因は、国民健康保険特別会計への財政安定化支援事業に係る繰出の実施等を行ったためである。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14,793
14,575
49.18
8,200,456
8,078,125
76,685
4,512,149
7,586,093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79692</xdr:rowOff>
    </xdr:from>
    <xdr:to>
      <xdr:col>24</xdr:col>
      <xdr:colOff>63500</xdr:colOff>
      <xdr:row>36</xdr:row>
      <xdr:rowOff>103124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1892"/>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72072</xdr:rowOff>
    </xdr:from>
    <xdr:to>
      <xdr:col>19</xdr:col>
      <xdr:colOff>177800</xdr:colOff>
      <xdr:row>36</xdr:row>
      <xdr:rowOff>103124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4272"/>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41211</xdr:rowOff>
    </xdr:from>
    <xdr:to>
      <xdr:col>15</xdr:col>
      <xdr:colOff>50800</xdr:colOff>
      <xdr:row>36</xdr:row>
      <xdr:rowOff>72072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341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41211</xdr:rowOff>
    </xdr:from>
    <xdr:to>
      <xdr:col>10</xdr:col>
      <xdr:colOff>114300</xdr:colOff>
      <xdr:row>36</xdr:row>
      <xdr:rowOff>89979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13411"/>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105236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28892</xdr:rowOff>
    </xdr:from>
    <xdr:to>
      <xdr:col>24</xdr:col>
      <xdr:colOff>114300</xdr:colOff>
      <xdr:row>36</xdr:row>
      <xdr:rowOff>130492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52324</xdr:rowOff>
    </xdr:from>
    <xdr:to>
      <xdr:col>20</xdr:col>
      <xdr:colOff>38100</xdr:colOff>
      <xdr:row>36</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145051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21272</xdr:rowOff>
    </xdr:from>
    <xdr:to>
      <xdr:col>15</xdr:col>
      <xdr:colOff>101600</xdr:colOff>
      <xdr:row>36</xdr:row>
      <xdr:rowOff>122872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113999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161861</xdr:rowOff>
    </xdr:from>
    <xdr:to>
      <xdr:col>10</xdr:col>
      <xdr:colOff>165100</xdr:colOff>
      <xdr:row>36</xdr:row>
      <xdr:rowOff>92011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108538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39179</xdr:rowOff>
    </xdr:from>
    <xdr:to>
      <xdr:col>6</xdr:col>
      <xdr:colOff>38100</xdr:colOff>
      <xdr:row>36</xdr:row>
      <xdr:rowOff>140779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157306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8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9575</xdr:rowOff>
    </xdr:from>
    <xdr:to>
      <xdr:col>24</xdr:col>
      <xdr:colOff>63500</xdr:colOff>
      <xdr:row>58</xdr:row>
      <xdr:rowOff>42607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3675"/>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99995</xdr:rowOff>
    </xdr:from>
    <xdr:to>
      <xdr:col>19</xdr:col>
      <xdr:colOff>177800</xdr:colOff>
      <xdr:row>58</xdr:row>
      <xdr:rowOff>42607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01195"/>
          <a:ext cx="889000" cy="28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99995</xdr:rowOff>
    </xdr:from>
    <xdr:to>
      <xdr:col>15</xdr:col>
      <xdr:colOff>50800</xdr:colOff>
      <xdr:row>58</xdr:row>
      <xdr:rowOff>73448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01195"/>
          <a:ext cx="889000" cy="31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143528</xdr:rowOff>
    </xdr:from>
    <xdr:to>
      <xdr:col>10</xdr:col>
      <xdr:colOff>114300</xdr:colOff>
      <xdr:row>58</xdr:row>
      <xdr:rowOff>73448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44728"/>
          <a:ext cx="889000" cy="27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127276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9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130225</xdr:rowOff>
    </xdr:from>
    <xdr:to>
      <xdr:col>24</xdr:col>
      <xdr:colOff>114300</xdr:colOff>
      <xdr:row>58</xdr:row>
      <xdr:rowOff>60375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45152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163257</xdr:rowOff>
    </xdr:from>
    <xdr:to>
      <xdr:col>20</xdr:col>
      <xdr:colOff>38100</xdr:colOff>
      <xdr:row>58</xdr:row>
      <xdr:rowOff>93407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84534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49195</xdr:rowOff>
    </xdr:from>
    <xdr:to>
      <xdr:col>15</xdr:col>
      <xdr:colOff>101600</xdr:colOff>
      <xdr:row>56</xdr:row>
      <xdr:rowOff>150795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5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141922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4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22648</xdr:rowOff>
    </xdr:from>
    <xdr:to>
      <xdr:col>10</xdr:col>
      <xdr:colOff>165100</xdr:colOff>
      <xdr:row>58</xdr:row>
      <xdr:rowOff>124248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115375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92728</xdr:rowOff>
    </xdr:from>
    <xdr:to>
      <xdr:col>6</xdr:col>
      <xdr:colOff>38100</xdr:colOff>
      <xdr:row>57</xdr:row>
      <xdr:rowOff>22878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39405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6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150726</xdr:rowOff>
    </xdr:from>
    <xdr:to>
      <xdr:col>24</xdr:col>
      <xdr:colOff>63500</xdr:colOff>
      <xdr:row>75</xdr:row>
      <xdr:rowOff>33234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38026"/>
          <a:ext cx="838200" cy="5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33234</xdr:rowOff>
    </xdr:from>
    <xdr:to>
      <xdr:col>19</xdr:col>
      <xdr:colOff>177800</xdr:colOff>
      <xdr:row>76</xdr:row>
      <xdr:rowOff>114486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91984"/>
          <a:ext cx="889000" cy="25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114486</xdr:rowOff>
    </xdr:from>
    <xdr:to>
      <xdr:col>15</xdr:col>
      <xdr:colOff>50800</xdr:colOff>
      <xdr:row>76</xdr:row>
      <xdr:rowOff>162561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4686"/>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162561</xdr:rowOff>
    </xdr:from>
    <xdr:to>
      <xdr:col>10</xdr:col>
      <xdr:colOff>114300</xdr:colOff>
      <xdr:row>77</xdr:row>
      <xdr:rowOff>22093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92761"/>
          <a:ext cx="889000" cy="3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52948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99926</xdr:rowOff>
    </xdr:from>
    <xdr:to>
      <xdr:col>24</xdr:col>
      <xdr:colOff>114300</xdr:colOff>
      <xdr:row>75</xdr:row>
      <xdr:rowOff>30076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122803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3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153884</xdr:rowOff>
    </xdr:from>
    <xdr:to>
      <xdr:col>20</xdr:col>
      <xdr:colOff>38100</xdr:colOff>
      <xdr:row>75</xdr:row>
      <xdr:rowOff>84034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100561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1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63686</xdr:rowOff>
    </xdr:from>
    <xdr:to>
      <xdr:col>15</xdr:col>
      <xdr:colOff>101600</xdr:colOff>
      <xdr:row>76</xdr:row>
      <xdr:rowOff>165286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156413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8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111761</xdr:rowOff>
    </xdr:from>
    <xdr:to>
      <xdr:col>10</xdr:col>
      <xdr:colOff>165100</xdr:colOff>
      <xdr:row>77</xdr:row>
      <xdr:rowOff>41911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58437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1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142743</xdr:rowOff>
    </xdr:from>
    <xdr:to>
      <xdr:col>6</xdr:col>
      <xdr:colOff>38100</xdr:colOff>
      <xdr:row>77</xdr:row>
      <xdr:rowOff>72893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89420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4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42861</xdr:rowOff>
    </xdr:from>
    <xdr:to>
      <xdr:col>24</xdr:col>
      <xdr:colOff>63500</xdr:colOff>
      <xdr:row>97</xdr:row>
      <xdr:rowOff>54829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73511"/>
          <a:ext cx="8382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54829</xdr:rowOff>
    </xdr:from>
    <xdr:to>
      <xdr:col>19</xdr:col>
      <xdr:colOff>177800</xdr:colOff>
      <xdr:row>97</xdr:row>
      <xdr:rowOff>105510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85479"/>
          <a:ext cx="889000" cy="5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102726</xdr:rowOff>
    </xdr:from>
    <xdr:to>
      <xdr:col>15</xdr:col>
      <xdr:colOff>50800</xdr:colOff>
      <xdr:row>97</xdr:row>
      <xdr:rowOff>105510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33376"/>
          <a:ext cx="8890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50391</xdr:rowOff>
    </xdr:from>
    <xdr:to>
      <xdr:col>10</xdr:col>
      <xdr:colOff>114300</xdr:colOff>
      <xdr:row>97</xdr:row>
      <xdr:rowOff>102726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81041"/>
          <a:ext cx="889000" cy="5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130897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163511</xdr:rowOff>
    </xdr:from>
    <xdr:to>
      <xdr:col>24</xdr:col>
      <xdr:colOff>114300</xdr:colOff>
      <xdr:row>97</xdr:row>
      <xdr:rowOff>93661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141938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4029</xdr:rowOff>
    </xdr:from>
    <xdr:to>
      <xdr:col>20</xdr:col>
      <xdr:colOff>38100</xdr:colOff>
      <xdr:row>97</xdr:row>
      <xdr:rowOff>105629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96756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2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54710</xdr:rowOff>
    </xdr:from>
    <xdr:to>
      <xdr:col>15</xdr:col>
      <xdr:colOff>101600</xdr:colOff>
      <xdr:row>97</xdr:row>
      <xdr:rowOff>156310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147437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7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51926</xdr:rowOff>
    </xdr:from>
    <xdr:to>
      <xdr:col>10</xdr:col>
      <xdr:colOff>165100</xdr:colOff>
      <xdr:row>97</xdr:row>
      <xdr:rowOff>153526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144653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171041</xdr:rowOff>
    </xdr:from>
    <xdr:to>
      <xdr:col>6</xdr:col>
      <xdr:colOff>38100</xdr:colOff>
      <xdr:row>97</xdr:row>
      <xdr:rowOff>101191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117718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20501</xdr:rowOff>
    </xdr:from>
    <xdr:to>
      <xdr:col>55</xdr:col>
      <xdr:colOff>0</xdr:colOff>
      <xdr:row>39</xdr:row>
      <xdr:rowOff>22134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70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22134</xdr:rowOff>
    </xdr:from>
    <xdr:to>
      <xdr:col>50</xdr:col>
      <xdr:colOff>114300</xdr:colOff>
      <xdr:row>39</xdr:row>
      <xdr:rowOff>23767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86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23767</xdr:rowOff>
    </xdr:from>
    <xdr:to>
      <xdr:col>45</xdr:col>
      <xdr:colOff>177800</xdr:colOff>
      <xdr:row>39</xdr:row>
      <xdr:rowOff>26053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03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24420</xdr:rowOff>
    </xdr:from>
    <xdr:to>
      <xdr:col>41</xdr:col>
      <xdr:colOff>50800</xdr:colOff>
      <xdr:row>39</xdr:row>
      <xdr:rowOff>26053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109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141151</xdr:rowOff>
    </xdr:from>
    <xdr:to>
      <xdr:col>55</xdr:col>
      <xdr:colOff>50800</xdr:colOff>
      <xdr:row>39</xdr:row>
      <xdr:rowOff>71301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56078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1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142784</xdr:rowOff>
    </xdr:from>
    <xdr:to>
      <xdr:col>50</xdr:col>
      <xdr:colOff>165100</xdr:colOff>
      <xdr:row>39</xdr:row>
      <xdr:rowOff>72934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64061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144417</xdr:rowOff>
    </xdr:from>
    <xdr:to>
      <xdr:col>46</xdr:col>
      <xdr:colOff>38100</xdr:colOff>
      <xdr:row>39</xdr:row>
      <xdr:rowOff>74567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65694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146703</xdr:rowOff>
    </xdr:from>
    <xdr:to>
      <xdr:col>41</xdr:col>
      <xdr:colOff>101600</xdr:colOff>
      <xdr:row>39</xdr:row>
      <xdr:rowOff>76853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67980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145070</xdr:rowOff>
    </xdr:from>
    <xdr:to>
      <xdr:col>36</xdr:col>
      <xdr:colOff>165100</xdr:colOff>
      <xdr:row>39</xdr:row>
      <xdr:rowOff>75220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66347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4933</xdr:rowOff>
    </xdr:from>
    <xdr:to>
      <xdr:col>55</xdr:col>
      <xdr:colOff>0</xdr:colOff>
      <xdr:row>59</xdr:row>
      <xdr:rowOff>15487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20483"/>
          <a:ext cx="8382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15487</xdr:rowOff>
    </xdr:from>
    <xdr:to>
      <xdr:col>50</xdr:col>
      <xdr:colOff>114300</xdr:colOff>
      <xdr:row>59</xdr:row>
      <xdr:rowOff>16546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31037"/>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12027</xdr:rowOff>
    </xdr:from>
    <xdr:to>
      <xdr:col>45</xdr:col>
      <xdr:colOff>177800</xdr:colOff>
      <xdr:row>59</xdr:row>
      <xdr:rowOff>16546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27577"/>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12027</xdr:rowOff>
    </xdr:from>
    <xdr:to>
      <xdr:col>41</xdr:col>
      <xdr:colOff>50800</xdr:colOff>
      <xdr:row>59</xdr:row>
      <xdr:rowOff>14313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275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95759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112074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125583</xdr:rowOff>
    </xdr:from>
    <xdr:to>
      <xdr:col>55</xdr:col>
      <xdr:colOff>50800</xdr:colOff>
      <xdr:row>59</xdr:row>
      <xdr:rowOff>55733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40510</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136137</xdr:rowOff>
    </xdr:from>
    <xdr:to>
      <xdr:col>50</xdr:col>
      <xdr:colOff>165100</xdr:colOff>
      <xdr:row>59</xdr:row>
      <xdr:rowOff>66287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57414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7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137196</xdr:rowOff>
    </xdr:from>
    <xdr:to>
      <xdr:col>46</xdr:col>
      <xdr:colOff>38100</xdr:colOff>
      <xdr:row>59</xdr:row>
      <xdr:rowOff>67346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58473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132677</xdr:rowOff>
    </xdr:from>
    <xdr:to>
      <xdr:col>41</xdr:col>
      <xdr:colOff>101600</xdr:colOff>
      <xdr:row>59</xdr:row>
      <xdr:rowOff>62827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53954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134963</xdr:rowOff>
    </xdr:from>
    <xdr:to>
      <xdr:col>36</xdr:col>
      <xdr:colOff>165100</xdr:colOff>
      <xdr:row>59</xdr:row>
      <xdr:rowOff>65113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56240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40246</xdr:rowOff>
    </xdr:from>
    <xdr:to>
      <xdr:col>55</xdr:col>
      <xdr:colOff>0</xdr:colOff>
      <xdr:row>78</xdr:row>
      <xdr:rowOff>119190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13346"/>
          <a:ext cx="8382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42659</xdr:rowOff>
    </xdr:from>
    <xdr:to>
      <xdr:col>50</xdr:col>
      <xdr:colOff>114300</xdr:colOff>
      <xdr:row>78</xdr:row>
      <xdr:rowOff>119190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15759"/>
          <a:ext cx="889000" cy="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42659</xdr:rowOff>
    </xdr:from>
    <xdr:to>
      <xdr:col>45</xdr:col>
      <xdr:colOff>177800</xdr:colOff>
      <xdr:row>78</xdr:row>
      <xdr:rowOff>133186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15759"/>
          <a:ext cx="889000" cy="9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133186</xdr:rowOff>
    </xdr:from>
    <xdr:to>
      <xdr:col>41</xdr:col>
      <xdr:colOff>50800</xdr:colOff>
      <xdr:row>78</xdr:row>
      <xdr:rowOff>138785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6286"/>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97083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130560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160896</xdr:rowOff>
    </xdr:from>
    <xdr:to>
      <xdr:col>55</xdr:col>
      <xdr:colOff>50800</xdr:colOff>
      <xdr:row>78</xdr:row>
      <xdr:rowOff>91046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139323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68390</xdr:rowOff>
    </xdr:from>
    <xdr:to>
      <xdr:col>50</xdr:col>
      <xdr:colOff>165100</xdr:colOff>
      <xdr:row>78</xdr:row>
      <xdr:rowOff>169990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161117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163309</xdr:rowOff>
    </xdr:from>
    <xdr:to>
      <xdr:col>46</xdr:col>
      <xdr:colOff>38100</xdr:colOff>
      <xdr:row>78</xdr:row>
      <xdr:rowOff>93459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84586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5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82386</xdr:rowOff>
    </xdr:from>
    <xdr:to>
      <xdr:col>41</xdr:col>
      <xdr:colOff>101600</xdr:colOff>
      <xdr:row>79</xdr:row>
      <xdr:rowOff>12536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3663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87985</xdr:rowOff>
    </xdr:from>
    <xdr:to>
      <xdr:col>36</xdr:col>
      <xdr:colOff>165100</xdr:colOff>
      <xdr:row>79</xdr:row>
      <xdr:rowOff>18135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9262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113274</xdr:rowOff>
    </xdr:from>
    <xdr:to>
      <xdr:col>55</xdr:col>
      <xdr:colOff>0</xdr:colOff>
      <xdr:row>96</xdr:row>
      <xdr:rowOff>47180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01024"/>
          <a:ext cx="838200" cy="10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92111</xdr:rowOff>
    </xdr:from>
    <xdr:to>
      <xdr:col>50</xdr:col>
      <xdr:colOff>114300</xdr:colOff>
      <xdr:row>96</xdr:row>
      <xdr:rowOff>47180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79861"/>
          <a:ext cx="889000" cy="12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27898</xdr:rowOff>
    </xdr:from>
    <xdr:to>
      <xdr:col>45</xdr:col>
      <xdr:colOff>177800</xdr:colOff>
      <xdr:row>95</xdr:row>
      <xdr:rowOff>92111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315648"/>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27898</xdr:rowOff>
    </xdr:from>
    <xdr:to>
      <xdr:col>41</xdr:col>
      <xdr:colOff>50800</xdr:colOff>
      <xdr:row>95</xdr:row>
      <xdr:rowOff>30378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15648"/>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68870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90924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62474</xdr:rowOff>
    </xdr:from>
    <xdr:to>
      <xdr:col>55</xdr:col>
      <xdr:colOff>50800</xdr:colOff>
      <xdr:row>95</xdr:row>
      <xdr:rowOff>164074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85351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0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167830</xdr:rowOff>
    </xdr:from>
    <xdr:to>
      <xdr:col>50</xdr:col>
      <xdr:colOff>165100</xdr:colOff>
      <xdr:row>96</xdr:row>
      <xdr:rowOff>97980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89107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41311</xdr:rowOff>
    </xdr:from>
    <xdr:to>
      <xdr:col>46</xdr:col>
      <xdr:colOff>38100</xdr:colOff>
      <xdr:row>95</xdr:row>
      <xdr:rowOff>142911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159438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148548</xdr:rowOff>
    </xdr:from>
    <xdr:to>
      <xdr:col>41</xdr:col>
      <xdr:colOff>101600</xdr:colOff>
      <xdr:row>95</xdr:row>
      <xdr:rowOff>78698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95225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151028</xdr:rowOff>
    </xdr:from>
    <xdr:to>
      <xdr:col>36</xdr:col>
      <xdr:colOff>165100</xdr:colOff>
      <xdr:row>95</xdr:row>
      <xdr:rowOff>81178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97705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49860</xdr:rowOff>
    </xdr:from>
    <xdr:to>
      <xdr:col>85</xdr:col>
      <xdr:colOff>127000</xdr:colOff>
      <xdr:row>37</xdr:row>
      <xdr:rowOff>78648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93510"/>
          <a:ext cx="838200" cy="2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49795</xdr:rowOff>
    </xdr:from>
    <xdr:to>
      <xdr:col>81</xdr:col>
      <xdr:colOff>50800</xdr:colOff>
      <xdr:row>37</xdr:row>
      <xdr:rowOff>49860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21995"/>
          <a:ext cx="889000" cy="17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49795</xdr:rowOff>
    </xdr:from>
    <xdr:to>
      <xdr:col>76</xdr:col>
      <xdr:colOff>114300</xdr:colOff>
      <xdr:row>36</xdr:row>
      <xdr:rowOff>66907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21995"/>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62057</xdr:rowOff>
    </xdr:from>
    <xdr:to>
      <xdr:col>71</xdr:col>
      <xdr:colOff>177800</xdr:colOff>
      <xdr:row>36</xdr:row>
      <xdr:rowOff>66907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34257"/>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75589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27848</xdr:rowOff>
    </xdr:from>
    <xdr:to>
      <xdr:col>85</xdr:col>
      <xdr:colOff>177800</xdr:colOff>
      <xdr:row>37</xdr:row>
      <xdr:rowOff>129448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114225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170510</xdr:rowOff>
    </xdr:from>
    <xdr:to>
      <xdr:col>81</xdr:col>
      <xdr:colOff>101600</xdr:colOff>
      <xdr:row>37</xdr:row>
      <xdr:rowOff>100660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91787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170445</xdr:rowOff>
    </xdr:from>
    <xdr:to>
      <xdr:col>76</xdr:col>
      <xdr:colOff>165100</xdr:colOff>
      <xdr:row>36</xdr:row>
      <xdr:rowOff>100595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117122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16107</xdr:rowOff>
    </xdr:from>
    <xdr:to>
      <xdr:col>72</xdr:col>
      <xdr:colOff>38100</xdr:colOff>
      <xdr:row>36</xdr:row>
      <xdr:rowOff>117707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134234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11257</xdr:rowOff>
    </xdr:from>
    <xdr:to>
      <xdr:col>67</xdr:col>
      <xdr:colOff>101600</xdr:colOff>
      <xdr:row>36</xdr:row>
      <xdr:rowOff>112857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129384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104509</xdr:rowOff>
    </xdr:from>
    <xdr:to>
      <xdr:col>85</xdr:col>
      <xdr:colOff>127000</xdr:colOff>
      <xdr:row>57</xdr:row>
      <xdr:rowOff>140198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77159"/>
          <a:ext cx="838200" cy="3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104509</xdr:rowOff>
    </xdr:from>
    <xdr:to>
      <xdr:col>81</xdr:col>
      <xdr:colOff>50800</xdr:colOff>
      <xdr:row>57</xdr:row>
      <xdr:rowOff>124480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77159"/>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124480</xdr:rowOff>
    </xdr:from>
    <xdr:to>
      <xdr:col>76</xdr:col>
      <xdr:colOff>114300</xdr:colOff>
      <xdr:row>58</xdr:row>
      <xdr:rowOff>10258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97130"/>
          <a:ext cx="889000" cy="5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10258</xdr:rowOff>
    </xdr:from>
    <xdr:to>
      <xdr:col>71</xdr:col>
      <xdr:colOff>177800</xdr:colOff>
      <xdr:row>58</xdr:row>
      <xdr:rowOff>14473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54358"/>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91612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94391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89398</xdr:rowOff>
    </xdr:from>
    <xdr:to>
      <xdr:col>85</xdr:col>
      <xdr:colOff>177800</xdr:colOff>
      <xdr:row>58</xdr:row>
      <xdr:rowOff>19548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4325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53709</xdr:rowOff>
    </xdr:from>
    <xdr:to>
      <xdr:col>81</xdr:col>
      <xdr:colOff>101600</xdr:colOff>
      <xdr:row>57</xdr:row>
      <xdr:rowOff>155309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146436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73680</xdr:rowOff>
    </xdr:from>
    <xdr:to>
      <xdr:col>76</xdr:col>
      <xdr:colOff>165100</xdr:colOff>
      <xdr:row>58</xdr:row>
      <xdr:rowOff>3830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166407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130908</xdr:rowOff>
    </xdr:from>
    <xdr:to>
      <xdr:col>72</xdr:col>
      <xdr:colOff>38100</xdr:colOff>
      <xdr:row>58</xdr:row>
      <xdr:rowOff>61058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52185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135123</xdr:rowOff>
    </xdr:from>
    <xdr:to>
      <xdr:col>67</xdr:col>
      <xdr:colOff>101600</xdr:colOff>
      <xdr:row>58</xdr:row>
      <xdr:rowOff>65273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56400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3226</xdr:rowOff>
    </xdr:from>
    <xdr:to>
      <xdr:col>85</xdr:col>
      <xdr:colOff>127000</xdr:colOff>
      <xdr:row>79</xdr:row>
      <xdr:rowOff>6979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47776"/>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3226</xdr:rowOff>
    </xdr:from>
    <xdr:to>
      <xdr:col>81</xdr:col>
      <xdr:colOff>50800</xdr:colOff>
      <xdr:row>79</xdr:row>
      <xdr:rowOff>20162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47776"/>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72016</xdr:rowOff>
    </xdr:from>
    <xdr:to>
      <xdr:col>76</xdr:col>
      <xdr:colOff>114300</xdr:colOff>
      <xdr:row>79</xdr:row>
      <xdr:rowOff>20162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45116"/>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121983</xdr:rowOff>
    </xdr:from>
    <xdr:to>
      <xdr:col>71</xdr:col>
      <xdr:colOff>177800</xdr:colOff>
      <xdr:row>78</xdr:row>
      <xdr:rowOff>72016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323633"/>
          <a:ext cx="889000" cy="12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142212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127629</xdr:rowOff>
    </xdr:from>
    <xdr:to>
      <xdr:col>85</xdr:col>
      <xdr:colOff>177800</xdr:colOff>
      <xdr:row>79</xdr:row>
      <xdr:rowOff>57779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42556</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123876</xdr:rowOff>
    </xdr:from>
    <xdr:to>
      <xdr:col>81</xdr:col>
      <xdr:colOff>101600</xdr:colOff>
      <xdr:row>79</xdr:row>
      <xdr:rowOff>54026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45153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140812</xdr:rowOff>
    </xdr:from>
    <xdr:to>
      <xdr:col>76</xdr:col>
      <xdr:colOff>165100</xdr:colOff>
      <xdr:row>79</xdr:row>
      <xdr:rowOff>70962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62089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60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21216</xdr:rowOff>
    </xdr:from>
    <xdr:to>
      <xdr:col>72</xdr:col>
      <xdr:colOff>38100</xdr:colOff>
      <xdr:row>78</xdr:row>
      <xdr:rowOff>122816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139343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6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71183</xdr:rowOff>
    </xdr:from>
    <xdr:to>
      <xdr:col>67</xdr:col>
      <xdr:colOff>101600</xdr:colOff>
      <xdr:row>78</xdr:row>
      <xdr:rowOff>1333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17860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0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109327</xdr:rowOff>
    </xdr:from>
    <xdr:to>
      <xdr:col>85</xdr:col>
      <xdr:colOff>127000</xdr:colOff>
      <xdr:row>97</xdr:row>
      <xdr:rowOff>29180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568527"/>
          <a:ext cx="8382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109327</xdr:rowOff>
    </xdr:from>
    <xdr:to>
      <xdr:col>81</xdr:col>
      <xdr:colOff>50800</xdr:colOff>
      <xdr:row>97</xdr:row>
      <xdr:rowOff>42942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68527"/>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42942</xdr:rowOff>
    </xdr:from>
    <xdr:to>
      <xdr:col>76</xdr:col>
      <xdr:colOff>114300</xdr:colOff>
      <xdr:row>97</xdr:row>
      <xdr:rowOff>57961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73592"/>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25484</xdr:rowOff>
    </xdr:from>
    <xdr:to>
      <xdr:col>71</xdr:col>
      <xdr:colOff>177800</xdr:colOff>
      <xdr:row>97</xdr:row>
      <xdr:rowOff>57961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56134"/>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149830</xdr:rowOff>
    </xdr:from>
    <xdr:to>
      <xdr:col>85</xdr:col>
      <xdr:colOff>177800</xdr:colOff>
      <xdr:row>97</xdr:row>
      <xdr:rowOff>79980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128257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8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58527</xdr:rowOff>
    </xdr:from>
    <xdr:to>
      <xdr:col>81</xdr:col>
      <xdr:colOff>101600</xdr:colOff>
      <xdr:row>96</xdr:row>
      <xdr:rowOff>160127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151254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1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163592</xdr:rowOff>
    </xdr:from>
    <xdr:to>
      <xdr:col>76</xdr:col>
      <xdr:colOff>165100</xdr:colOff>
      <xdr:row>97</xdr:row>
      <xdr:rowOff>93742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84869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7161</xdr:rowOff>
    </xdr:from>
    <xdr:to>
      <xdr:col>72</xdr:col>
      <xdr:colOff>38100</xdr:colOff>
      <xdr:row>97</xdr:row>
      <xdr:rowOff>108761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99888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3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146134</xdr:rowOff>
    </xdr:from>
    <xdr:to>
      <xdr:col>67</xdr:col>
      <xdr:colOff>101600</xdr:colOff>
      <xdr:row>97</xdr:row>
      <xdr:rowOff>76284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67411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198,553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となっており、類似団体と比較して一人当たりコストが高い状態となっている。また、前年度決算と比較する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％増となっており、その主な要因は</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、新型コロナウイルス感染症への支援施策である</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電力・ガス・食料品等価格高騰緊急支援給付金事業</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が増となったため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74,624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円となっており、類似団体と比較して一人当たりコストが高い状態となっている。また、前年度決算と比較すると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％増となっており、その主な要因は、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町道西畑線整備事業や町道美化センター連絡線整備事業等の事業費が増となったためである。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47,004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円となっており、類似団体と比較して一人当たりコストが低い状態となっている。また、前年度決算と比較すると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％減となっており、その主な要因は、令和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年度に新型コロナウイルス感染拡大に伴う町税の徴収猶予による減収を補てんするために令和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年度に発行した猶予特例債の償還を行ったためである。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は、町税の固定資産税の減少や地方債の臨時財政対策債の減少等や、国民健康保険特別会計への財政安定化支援事業に係る繰出の実施等により実質単年度収支は赤字となっているが、財政調整基金の取崩しにより、実質収支は黒字となっている。な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については減少しており、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規模比は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11.52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策定予定の新たな「岬町行財政集中改革計画」による取組みを通じて経常経費の削減を行い、黒字確保に努める。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年度においては、国民健康保険特別会計は収支均衡しており、介護保険特別会計、後期高齢者医療特別会計については黒字で推移したが、今後も少子高齢化の進展による影響が懸念される。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下水道事業、漁業集落排水事業の各特別会計については、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8200456</v>
      </c>
      <c r="BO4" s="371"/>
      <c r="BP4" s="371"/>
      <c r="BQ4" s="371"/>
      <c r="BR4" s="371"/>
      <c r="BS4" s="371"/>
      <c r="BT4" s="371"/>
      <c r="BU4" s="372"/>
      <c r="BV4" s="370">
        <v>7944031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1.7</v>
      </c>
      <c r="CU4" s="377"/>
      <c r="CV4" s="377"/>
      <c r="CW4" s="377"/>
      <c r="CX4" s="377"/>
      <c r="CY4" s="377"/>
      <c r="CZ4" s="377"/>
      <c r="DA4" s="378"/>
      <c r="DB4" s="376">
        <v>1.5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8078125</v>
      </c>
      <c r="BO5" s="408"/>
      <c r="BP5" s="408"/>
      <c r="BQ5" s="408"/>
      <c r="BR5" s="408"/>
      <c r="BS5" s="408"/>
      <c r="BT5" s="408"/>
      <c r="BU5" s="409"/>
      <c r="BV5" s="407">
        <v>7845986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94.9</v>
      </c>
      <c r="CU5" s="405"/>
      <c r="CV5" s="405"/>
      <c r="CW5" s="405"/>
      <c r="CX5" s="405"/>
      <c r="CY5" s="405"/>
      <c r="CZ5" s="405"/>
      <c r="DA5" s="406"/>
      <c r="DB5" s="404">
        <v>94.7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122331</v>
      </c>
      <c r="BO6" s="408"/>
      <c r="BP6" s="408"/>
      <c r="BQ6" s="408"/>
      <c r="BR6" s="408"/>
      <c r="BS6" s="408"/>
      <c r="BT6" s="408"/>
      <c r="BU6" s="409"/>
      <c r="BV6" s="407">
        <v>98045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96.5</v>
      </c>
      <c r="CU6" s="445"/>
      <c r="CV6" s="445"/>
      <c r="CW6" s="445"/>
      <c r="CX6" s="445"/>
      <c r="CY6" s="445"/>
      <c r="CZ6" s="445"/>
      <c r="DA6" s="446"/>
      <c r="DB6" s="444">
        <v>100.4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45646</v>
      </c>
      <c r="BO7" s="408"/>
      <c r="BP7" s="408"/>
      <c r="BQ7" s="408"/>
      <c r="BR7" s="408"/>
      <c r="BS7" s="408"/>
      <c r="BT7" s="408"/>
      <c r="BU7" s="409"/>
      <c r="BV7" s="407">
        <v>26262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4512149</v>
      </c>
      <c r="CU7" s="408"/>
      <c r="CV7" s="408"/>
      <c r="CW7" s="408"/>
      <c r="CX7" s="408"/>
      <c r="CY7" s="408"/>
      <c r="CZ7" s="408"/>
      <c r="DA7" s="409"/>
      <c r="DB7" s="407">
        <v>4703294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76685</v>
      </c>
      <c r="BO8" s="408"/>
      <c r="BP8" s="408"/>
      <c r="BQ8" s="408"/>
      <c r="BR8" s="408"/>
      <c r="BS8" s="408"/>
      <c r="BT8" s="408"/>
      <c r="BU8" s="409"/>
      <c r="BV8" s="407">
        <v>71783</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0.47</v>
      </c>
      <c r="CU8" s="448"/>
      <c r="CV8" s="448"/>
      <c r="CW8" s="448"/>
      <c r="CX8" s="448"/>
      <c r="CY8" s="448"/>
      <c r="CZ8" s="448"/>
      <c r="DA8" s="449"/>
      <c r="DB8" s="447">
        <v>0.49</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14741</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96</v>
      </c>
      <c r="AV9" s="440"/>
      <c r="AW9" s="440"/>
      <c r="AX9" s="440"/>
      <c r="AY9" s="441" t="s">
        <v>119</v>
      </c>
      <c r="AZ9" s="442"/>
      <c r="BA9" s="442"/>
      <c r="BB9" s="442"/>
      <c r="BC9" s="442"/>
      <c r="BD9" s="442"/>
      <c r="BE9" s="442"/>
      <c r="BF9" s="442"/>
      <c r="BG9" s="442"/>
      <c r="BH9" s="442"/>
      <c r="BI9" s="442"/>
      <c r="BJ9" s="442"/>
      <c r="BK9" s="442"/>
      <c r="BL9" s="442"/>
      <c r="BM9" s="443"/>
      <c r="BN9" s="407">
        <v>4902</v>
      </c>
      <c r="BO9" s="408"/>
      <c r="BP9" s="408"/>
      <c r="BQ9" s="408"/>
      <c r="BR9" s="408"/>
      <c r="BS9" s="408"/>
      <c r="BT9" s="408"/>
      <c r="BU9" s="409"/>
      <c r="BV9" s="407">
        <v>4362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12.3</v>
      </c>
      <c r="CU9" s="405"/>
      <c r="CV9" s="405"/>
      <c r="CW9" s="405"/>
      <c r="CX9" s="405"/>
      <c r="CY9" s="405"/>
      <c r="CZ9" s="405"/>
      <c r="DA9" s="406"/>
      <c r="DB9" s="404">
        <v>16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15938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20030</v>
      </c>
      <c r="BO10" s="408"/>
      <c r="BP10" s="408"/>
      <c r="BQ10" s="408"/>
      <c r="BR10" s="408"/>
      <c r="BS10" s="408"/>
      <c r="BT10" s="408"/>
      <c r="BU10" s="409"/>
      <c r="BV10" s="407">
        <v>96029</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96</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14793</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336000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14575</v>
      </c>
      <c r="S13" s="492"/>
      <c r="T13" s="492"/>
      <c r="U13" s="492"/>
      <c r="V13" s="493"/>
      <c r="W13" s="423" t="s">
        <v>143</v>
      </c>
      <c r="X13" s="424"/>
      <c r="Y13" s="424"/>
      <c r="Z13" s="424"/>
      <c r="AA13" s="424"/>
      <c r="AB13" s="414"/>
      <c r="AC13" s="458">
        <v>129</v>
      </c>
      <c r="AD13" s="459"/>
      <c r="AE13" s="459"/>
      <c r="AF13" s="459"/>
      <c r="AG13" s="501"/>
      <c r="AH13" s="458">
        <v>168</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-311068</v>
      </c>
      <c r="BO13" s="408"/>
      <c r="BP13" s="408"/>
      <c r="BQ13" s="408"/>
      <c r="BR13" s="408"/>
      <c r="BS13" s="408"/>
      <c r="BT13" s="408"/>
      <c r="BU13" s="409"/>
      <c r="BV13" s="407">
        <v>100391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11.1</v>
      </c>
      <c r="CU13" s="405"/>
      <c r="CV13" s="405"/>
      <c r="CW13" s="405"/>
      <c r="CX13" s="405"/>
      <c r="CY13" s="405"/>
      <c r="CZ13" s="405"/>
      <c r="DA13" s="406"/>
      <c r="DB13" s="404">
        <v>10.5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15035</v>
      </c>
      <c r="S14" s="492"/>
      <c r="T14" s="492"/>
      <c r="U14" s="492"/>
      <c r="V14" s="493"/>
      <c r="W14" s="397"/>
      <c r="X14" s="398"/>
      <c r="Y14" s="398"/>
      <c r="Z14" s="398"/>
      <c r="AA14" s="398"/>
      <c r="AB14" s="387"/>
      <c r="AC14" s="494">
        <v>2.4</v>
      </c>
      <c r="AD14" s="495"/>
      <c r="AE14" s="495"/>
      <c r="AF14" s="495"/>
      <c r="AG14" s="496"/>
      <c r="AH14" s="494">
        <v>2.6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105.8</v>
      </c>
      <c r="CU14" s="506"/>
      <c r="CV14" s="506"/>
      <c r="CW14" s="506"/>
      <c r="CX14" s="506"/>
      <c r="CY14" s="506"/>
      <c r="CZ14" s="506"/>
      <c r="DA14" s="507"/>
      <c r="DB14" s="505">
        <v>100.9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14891</v>
      </c>
      <c r="S15" s="492"/>
      <c r="T15" s="492"/>
      <c r="U15" s="492"/>
      <c r="V15" s="493"/>
      <c r="W15" s="423" t="s">
        <v>150</v>
      </c>
      <c r="X15" s="424"/>
      <c r="Y15" s="424"/>
      <c r="Z15" s="424"/>
      <c r="AA15" s="424"/>
      <c r="AB15" s="414"/>
      <c r="AC15" s="458">
        <v>1099</v>
      </c>
      <c r="AD15" s="459"/>
      <c r="AE15" s="459"/>
      <c r="AF15" s="459"/>
      <c r="AG15" s="501"/>
      <c r="AH15" s="458">
        <v>1366</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1799122</v>
      </c>
      <c r="BO15" s="371"/>
      <c r="BP15" s="371"/>
      <c r="BQ15" s="371"/>
      <c r="BR15" s="371"/>
      <c r="BS15" s="371"/>
      <c r="BT15" s="371"/>
      <c r="BU15" s="372"/>
      <c r="BV15" s="370">
        <v>1776430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20.399999999999999</v>
      </c>
      <c r="AD16" s="495"/>
      <c r="AE16" s="495"/>
      <c r="AF16" s="495"/>
      <c r="AG16" s="496"/>
      <c r="AH16" s="494">
        <v>21.5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3959578</v>
      </c>
      <c r="BO16" s="408"/>
      <c r="BP16" s="408"/>
      <c r="BQ16" s="408"/>
      <c r="BR16" s="408"/>
      <c r="BS16" s="408"/>
      <c r="BT16" s="408"/>
      <c r="BU16" s="409"/>
      <c r="BV16" s="407">
        <v>3939445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4149</v>
      </c>
      <c r="AD17" s="459"/>
      <c r="AE17" s="459"/>
      <c r="AF17" s="459"/>
      <c r="AG17" s="501"/>
      <c r="AH17" s="458">
        <v>4806</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2277116</v>
      </c>
      <c r="BO17" s="408"/>
      <c r="BP17" s="408"/>
      <c r="BQ17" s="408"/>
      <c r="BR17" s="408"/>
      <c r="BS17" s="408"/>
      <c r="BT17" s="408"/>
      <c r="BU17" s="409"/>
      <c r="BV17" s="407">
        <v>2251359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49.18</v>
      </c>
      <c r="M18" s="531"/>
      <c r="N18" s="531"/>
      <c r="O18" s="531"/>
      <c r="P18" s="531"/>
      <c r="Q18" s="531"/>
      <c r="R18" s="532"/>
      <c r="S18" s="532"/>
      <c r="T18" s="532"/>
      <c r="U18" s="532"/>
      <c r="V18" s="533"/>
      <c r="W18" s="425"/>
      <c r="X18" s="426"/>
      <c r="Y18" s="426"/>
      <c r="Z18" s="426"/>
      <c r="AA18" s="426"/>
      <c r="AB18" s="417"/>
      <c r="AC18" s="534">
        <v>77.2</v>
      </c>
      <c r="AD18" s="535"/>
      <c r="AE18" s="535"/>
      <c r="AF18" s="535"/>
      <c r="AG18" s="536"/>
      <c r="AH18" s="534">
        <v>75.8</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4372589</v>
      </c>
      <c r="BO18" s="408"/>
      <c r="BP18" s="408"/>
      <c r="BQ18" s="408"/>
      <c r="BR18" s="408"/>
      <c r="BS18" s="408"/>
      <c r="BT18" s="408"/>
      <c r="BU18" s="409"/>
      <c r="BV18" s="407">
        <v>4684728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300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5635262</v>
      </c>
      <c r="BO19" s="408"/>
      <c r="BP19" s="408"/>
      <c r="BQ19" s="408"/>
      <c r="BR19" s="408"/>
      <c r="BS19" s="408"/>
      <c r="BT19" s="408"/>
      <c r="BU19" s="409"/>
      <c r="BV19" s="407">
        <v>5559010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6273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7586093</v>
      </c>
      <c r="BO22" s="371"/>
      <c r="BP22" s="371"/>
      <c r="BQ22" s="371"/>
      <c r="BR22" s="371"/>
      <c r="BS22" s="371"/>
      <c r="BT22" s="371"/>
      <c r="BU22" s="372"/>
      <c r="BV22" s="370">
        <v>7870910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6051364</v>
      </c>
      <c r="BO23" s="408"/>
      <c r="BP23" s="408"/>
      <c r="BQ23" s="408"/>
      <c r="BR23" s="408"/>
      <c r="BS23" s="408"/>
      <c r="BT23" s="408"/>
      <c r="BU23" s="409"/>
      <c r="BV23" s="407">
        <v>6093682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6540</v>
      </c>
      <c r="R24" s="459"/>
      <c r="S24" s="459"/>
      <c r="T24" s="459"/>
      <c r="U24" s="459"/>
      <c r="V24" s="501"/>
      <c r="W24" s="553"/>
      <c r="X24" s="554"/>
      <c r="Y24" s="555"/>
      <c r="Z24" s="457" t="s">
        <v>175</v>
      </c>
      <c r="AA24" s="437"/>
      <c r="AB24" s="437"/>
      <c r="AC24" s="437"/>
      <c r="AD24" s="437"/>
      <c r="AE24" s="437"/>
      <c r="AF24" s="437"/>
      <c r="AG24" s="438"/>
      <c r="AH24" s="458">
        <v>155</v>
      </c>
      <c r="AI24" s="459"/>
      <c r="AJ24" s="459"/>
      <c r="AK24" s="459"/>
      <c r="AL24" s="501"/>
      <c r="AM24" s="458">
        <v>454925</v>
      </c>
      <c r="AN24" s="459"/>
      <c r="AO24" s="459"/>
      <c r="AP24" s="459"/>
      <c r="AQ24" s="459"/>
      <c r="AR24" s="501"/>
      <c r="AS24" s="458">
        <v>2935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4289296</v>
      </c>
      <c r="BO24" s="408"/>
      <c r="BP24" s="408"/>
      <c r="BQ24" s="408"/>
      <c r="BR24" s="408"/>
      <c r="BS24" s="408"/>
      <c r="BT24" s="408"/>
      <c r="BU24" s="409"/>
      <c r="BV24" s="407">
        <v>4335309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5440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179</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459231</v>
      </c>
      <c r="BO25" s="371"/>
      <c r="BP25" s="371"/>
      <c r="BQ25" s="371"/>
      <c r="BR25" s="371"/>
      <c r="BS25" s="371"/>
      <c r="BT25" s="371"/>
      <c r="BU25" s="372"/>
      <c r="BV25" s="370">
        <v>650875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5100</v>
      </c>
      <c r="R26" s="459"/>
      <c r="S26" s="459"/>
      <c r="T26" s="459"/>
      <c r="U26" s="459"/>
      <c r="V26" s="501"/>
      <c r="W26" s="553"/>
      <c r="X26" s="554"/>
      <c r="Y26" s="555"/>
      <c r="Z26" s="457" t="s">
        <v>182</v>
      </c>
      <c r="AA26" s="559"/>
      <c r="AB26" s="559"/>
      <c r="AC26" s="559"/>
      <c r="AD26" s="559"/>
      <c r="AE26" s="559"/>
      <c r="AF26" s="559"/>
      <c r="AG26" s="560"/>
      <c r="AH26" s="458">
        <v>9</v>
      </c>
      <c r="AI26" s="459"/>
      <c r="AJ26" s="459"/>
      <c r="AK26" s="459"/>
      <c r="AL26" s="501"/>
      <c r="AM26" s="458">
        <v>29169</v>
      </c>
      <c r="AN26" s="459"/>
      <c r="AO26" s="459"/>
      <c r="AP26" s="459"/>
      <c r="AQ26" s="459"/>
      <c r="AR26" s="501"/>
      <c r="AS26" s="458">
        <v>3241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3400</v>
      </c>
      <c r="R27" s="459"/>
      <c r="S27" s="459"/>
      <c r="T27" s="459"/>
      <c r="U27" s="459"/>
      <c r="V27" s="501"/>
      <c r="W27" s="553"/>
      <c r="X27" s="554"/>
      <c r="Y27" s="555"/>
      <c r="Z27" s="457" t="s">
        <v>185</v>
      </c>
      <c r="AA27" s="437"/>
      <c r="AB27" s="437"/>
      <c r="AC27" s="437"/>
      <c r="AD27" s="437"/>
      <c r="AE27" s="437"/>
      <c r="AF27" s="437"/>
      <c r="AG27" s="438"/>
      <c r="AH27" s="458">
        <v>7</v>
      </c>
      <c r="AI27" s="459"/>
      <c r="AJ27" s="459"/>
      <c r="AK27" s="459"/>
      <c r="AL27" s="501"/>
      <c r="AM27" s="458">
        <v>20959</v>
      </c>
      <c r="AN27" s="459"/>
      <c r="AO27" s="459"/>
      <c r="AP27" s="459"/>
      <c r="AQ27" s="459"/>
      <c r="AR27" s="501"/>
      <c r="AS27" s="458">
        <v>2994</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141</v>
      </c>
      <c r="BO27" s="527"/>
      <c r="BP27" s="527"/>
      <c r="BQ27" s="527"/>
      <c r="BR27" s="527"/>
      <c r="BS27" s="527"/>
      <c r="BT27" s="527"/>
      <c r="BU27" s="528"/>
      <c r="BV27" s="526" t="s">
        <v>179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3100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179</v>
      </c>
      <c r="AN28" s="459"/>
      <c r="AO28" s="459"/>
      <c r="AP28" s="459"/>
      <c r="AQ28" s="459"/>
      <c r="AR28" s="501"/>
      <c r="AS28" s="458" t="s">
        <v>141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519804</v>
      </c>
      <c r="BO28" s="371"/>
      <c r="BP28" s="371"/>
      <c r="BQ28" s="371"/>
      <c r="BR28" s="371"/>
      <c r="BS28" s="371"/>
      <c r="BT28" s="371"/>
      <c r="BU28" s="372"/>
      <c r="BV28" s="370">
        <v>835774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10</v>
      </c>
      <c r="M29" s="459"/>
      <c r="N29" s="459"/>
      <c r="O29" s="459"/>
      <c r="P29" s="501"/>
      <c r="Q29" s="458">
        <v>3000</v>
      </c>
      <c r="R29" s="459"/>
      <c r="S29" s="459"/>
      <c r="T29" s="459"/>
      <c r="U29" s="459"/>
      <c r="V29" s="501"/>
      <c r="W29" s="556"/>
      <c r="X29" s="557"/>
      <c r="Y29" s="558"/>
      <c r="Z29" s="457" t="s">
        <v>191</v>
      </c>
      <c r="AA29" s="437"/>
      <c r="AB29" s="437"/>
      <c r="AC29" s="437"/>
      <c r="AD29" s="437"/>
      <c r="AE29" s="437"/>
      <c r="AF29" s="437"/>
      <c r="AG29" s="438"/>
      <c r="AH29" s="458">
        <v>162</v>
      </c>
      <c r="AI29" s="459"/>
      <c r="AJ29" s="459"/>
      <c r="AK29" s="459"/>
      <c r="AL29" s="501"/>
      <c r="AM29" s="458">
        <v>475884</v>
      </c>
      <c r="AN29" s="459"/>
      <c r="AO29" s="459"/>
      <c r="AP29" s="459"/>
      <c r="AQ29" s="459"/>
      <c r="AR29" s="501"/>
      <c r="AS29" s="458">
        <v>2938</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38472</v>
      </c>
      <c r="BO29" s="408"/>
      <c r="BP29" s="408"/>
      <c r="BQ29" s="408"/>
      <c r="BR29" s="408"/>
      <c r="BS29" s="408"/>
      <c r="BT29" s="408"/>
      <c r="BU29" s="409"/>
      <c r="BV29" s="407">
        <v>38472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513538</v>
      </c>
      <c r="BO30" s="527"/>
      <c r="BP30" s="527"/>
      <c r="BQ30" s="527"/>
      <c r="BR30" s="527"/>
      <c r="BS30" s="527"/>
      <c r="BT30" s="527"/>
      <c r="BU30" s="528"/>
      <c r="BV30" s="526">
        <v>521613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泉州南消防組合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漁業集落排水事業特別会計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大阪府後期高齢者医療広域連合（一般会計）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大阪府後期高齢者医療広域連合（後期高齢者医療特別会計）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大阪広域水道企業団水道事業会計（水道用水供給事業）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大阪広域水道企業団水道事業会計（市町村域水道事業）岬水道事業</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大阪広域水道企業団（工業用水道事業会計）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UnJABMHF6BM1JLTE7JYPXEekce3pSNReLlMlJSJBrYp8mOx09IGpoXmya+VG51WNPdHWLpFz4BMlmsh0vRrVQ==" saltValue="X6ZFUhhE1FN6Nuwd2XuDp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570</v>
      </c>
      <c r="D34" s="1151"/>
      <c r="E34" s="1152"/>
      <c r="F34" s="32">
        <v>1.4</v>
      </c>
      <c r="G34" s="33">
        <v>1.48</v>
      </c>
      <c r="H34" s="33">
        <v>1.49</v>
      </c>
      <c r="I34" s="33">
        <v>1.52</v>
      </c>
      <c r="J34" s="34">
        <v>1.69</v>
      </c>
      <c r="K34" s="22"/>
      <c r="L34" s="22"/>
      <c r="M34" s="22"/>
      <c r="N34" s="22"/>
      <c r="O34" s="22"/>
      <c r="P34" s="22"/>
    </row>
    <row r="35" spans="1:16" ht="39" customHeight="1" x14ac:dyDescent="0.2">
      <c r="A35" s="22"/>
      <c r="B35" s="35"/>
      <c r="C35" s="1145" t="s">
        <v>571</v>
      </c>
      <c r="D35" s="1146"/>
      <c r="E35" s="1147"/>
      <c r="F35" s="36">
        <v>1.85</v>
      </c>
      <c r="G35" s="37">
        <v>1.51</v>
      </c>
      <c r="H35" s="37">
        <v>1.52</v>
      </c>
      <c r="I35" s="37">
        <v>1.91</v>
      </c>
      <c r="J35" s="38">
        <v>1.57</v>
      </c>
      <c r="K35" s="22"/>
      <c r="L35" s="22"/>
      <c r="M35" s="22"/>
      <c r="N35" s="22"/>
      <c r="O35" s="22"/>
      <c r="P35" s="22"/>
    </row>
    <row r="36" spans="1:16" ht="39" customHeight="1" x14ac:dyDescent="0.2">
      <c r="A36" s="22"/>
      <c r="B36" s="35"/>
      <c r="C36" s="1145" t="s">
        <v>572</v>
      </c>
      <c r="D36" s="1146"/>
      <c r="E36" s="1147"/>
      <c r="F36" s="36">
        <v>0.12</v>
      </c>
      <c r="G36" s="37">
        <v>0.05</v>
      </c>
      <c r="H36" s="37">
        <v>0.11</v>
      </c>
      <c r="I36" s="37">
        <v>7.0000000000000007E-2</v>
      </c>
      <c r="J36" s="38">
        <v>0.14000000000000001</v>
      </c>
      <c r="K36" s="22"/>
      <c r="L36" s="22"/>
      <c r="M36" s="22"/>
      <c r="N36" s="22"/>
      <c r="O36" s="22"/>
      <c r="P36" s="22"/>
    </row>
    <row r="37" spans="1:16" ht="39" customHeight="1" x14ac:dyDescent="0.2">
      <c r="A37" s="22"/>
      <c r="B37" s="35"/>
      <c r="C37" s="1145" t="s">
        <v>573</v>
      </c>
      <c r="D37" s="1146"/>
      <c r="E37" s="1147"/>
      <c r="F37" s="36">
        <v>1.88</v>
      </c>
      <c r="G37" s="37">
        <v>0.44</v>
      </c>
      <c r="H37" s="37">
        <v>0</v>
      </c>
      <c r="I37" s="37">
        <v>0</v>
      </c>
      <c r="J37" s="38">
        <v>0.01</v>
      </c>
      <c r="K37" s="22"/>
      <c r="L37" s="22"/>
      <c r="M37" s="22"/>
      <c r="N37" s="22"/>
      <c r="O37" s="22"/>
      <c r="P37" s="22"/>
    </row>
    <row r="38" spans="1:16" ht="39" customHeight="1" x14ac:dyDescent="0.2">
      <c r="A38" s="22"/>
      <c r="B38" s="35"/>
      <c r="C38" s="1145" t="s">
        <v>574</v>
      </c>
      <c r="D38" s="1146"/>
      <c r="E38" s="1147"/>
      <c r="F38" s="36">
        <v>0</v>
      </c>
      <c r="G38" s="37">
        <v>0</v>
      </c>
      <c r="H38" s="37">
        <v>0</v>
      </c>
      <c r="I38" s="37">
        <v>0</v>
      </c>
      <c r="J38" s="38">
        <v>0</v>
      </c>
      <c r="K38" s="22"/>
      <c r="L38" s="22"/>
      <c r="M38" s="22"/>
      <c r="N38" s="22"/>
      <c r="O38" s="22"/>
      <c r="P38" s="22"/>
    </row>
    <row r="39" spans="1:16" ht="39" customHeight="1" x14ac:dyDescent="0.2">
      <c r="A39" s="22"/>
      <c r="B39" s="35"/>
      <c r="C39" s="1145" t="s">
        <v>575</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576</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577</v>
      </c>
      <c r="D43" s="1149"/>
      <c r="E43" s="1150"/>
      <c r="F43" s="41">
        <v>3.55</v>
      </c>
      <c r="G43" s="42" t="s">
        <v>521</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uY3SXO84Lc+zpXPKnFG62lzR7W681XekezvbVHwc3nzSyHoF2fYLNcDN0vvNvqyUIiCq5nyDjOvCDji5/uMBg==" saltValue="vsnfQP5Oe3bDi88BKhlQ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752</v>
      </c>
      <c r="L45" s="60">
        <v>676</v>
      </c>
      <c r="M45" s="60">
        <v>697</v>
      </c>
      <c r="N45" s="60">
        <v>887</v>
      </c>
      <c r="O45" s="61">
        <v>695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15</v>
      </c>
      <c r="F48" s="1161"/>
      <c r="G48" s="1161"/>
      <c r="H48" s="1161"/>
      <c r="I48" s="1161"/>
      <c r="J48" s="1162"/>
      <c r="K48" s="63">
        <v>248</v>
      </c>
      <c r="L48" s="64">
        <v>252</v>
      </c>
      <c r="M48" s="64">
        <v>259</v>
      </c>
      <c r="N48" s="64">
        <v>270</v>
      </c>
      <c r="O48" s="65">
        <v>273</v>
      </c>
      <c r="P48" s="48"/>
      <c r="Q48" s="48"/>
      <c r="R48" s="48"/>
      <c r="S48" s="48"/>
      <c r="T48" s="48"/>
      <c r="U48" s="48"/>
    </row>
    <row r="49" spans="1:21" ht="30.75" customHeight="1" x14ac:dyDescent="0.2">
      <c r="A49" s="48"/>
      <c r="B49" s="1155"/>
      <c r="C49" s="1156"/>
      <c r="D49" s="62"/>
      <c r="E49" s="1161" t="s">
        <v>16</v>
      </c>
      <c r="F49" s="1161"/>
      <c r="G49" s="1161"/>
      <c r="H49" s="1161"/>
      <c r="I49" s="1161"/>
      <c r="J49" s="1162"/>
      <c r="K49" s="63">
        <v>27</v>
      </c>
      <c r="L49" s="64">
        <v>29</v>
      </c>
      <c r="M49" s="64">
        <v>23</v>
      </c>
      <c r="N49" s="64">
        <v>24</v>
      </c>
      <c r="O49" s="65">
        <v>20</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592</v>
      </c>
      <c r="L52" s="64">
        <v>587</v>
      </c>
      <c r="M52" s="64">
        <v>573</v>
      </c>
      <c r="N52" s="64">
        <v>714</v>
      </c>
      <c r="O52" s="65">
        <v>516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435</v>
      </c>
      <c r="L53" s="69">
        <v>370</v>
      </c>
      <c r="M53" s="69">
        <v>406</v>
      </c>
      <c r="N53" s="69">
        <v>467</v>
      </c>
      <c r="O53" s="70">
        <v>472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596</v>
      </c>
      <c r="L58" s="84" t="s">
        <v>596</v>
      </c>
      <c r="M58" s="84" t="s">
        <v>596</v>
      </c>
      <c r="N58" s="84" t="s">
        <v>596</v>
      </c>
      <c r="O58" s="85" t="s">
        <v>597</v>
      </c>
    </row>
    <row r="59" spans="1:21" ht="31.5" customHeight="1" x14ac:dyDescent="0.2">
      <c r="B59" s="1171"/>
      <c r="C59" s="1172"/>
      <c r="D59" s="1178" t="s">
        <v>28</v>
      </c>
      <c r="E59" s="1179"/>
      <c r="F59" s="1179"/>
      <c r="G59" s="1179"/>
      <c r="H59" s="1179"/>
      <c r="I59" s="1179"/>
      <c r="J59" s="1180"/>
      <c r="K59" s="86" t="s">
        <v>596</v>
      </c>
      <c r="L59" s="87" t="s">
        <v>596</v>
      </c>
      <c r="M59" s="87" t="s">
        <v>596</v>
      </c>
      <c r="N59" s="87" t="s">
        <v>596</v>
      </c>
      <c r="O59" s="88" t="s">
        <v>596</v>
      </c>
    </row>
    <row r="60" spans="1:21" ht="31.5" customHeight="1" thickBot="1" x14ac:dyDescent="0.25">
      <c r="B60" s="1173"/>
      <c r="C60" s="1174"/>
      <c r="D60" s="1181" t="s">
        <v>29</v>
      </c>
      <c r="E60" s="1182"/>
      <c r="F60" s="1182"/>
      <c r="G60" s="1182"/>
      <c r="H60" s="1182"/>
      <c r="I60" s="1182"/>
      <c r="J60" s="1183"/>
      <c r="K60" s="89" t="s">
        <v>596</v>
      </c>
      <c r="L60" s="90" t="s">
        <v>596</v>
      </c>
      <c r="M60" s="90" t="s">
        <v>596</v>
      </c>
      <c r="N60" s="90" t="s">
        <v>596</v>
      </c>
      <c r="O60" s="91" t="s">
        <v>596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AMMKKMUJrLR0DMM2L7ULc39ao9mGKon7fUlqfbUfzLjnxYNNqwTCPutFK4vlfwBNrzyrDUoEGD7w0QlWU5E9Q==" saltValue="7IkqR4uKUKeiQIm3FNY8L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84" t="s">
        <v>32</v>
      </c>
      <c r="C41" s="1185"/>
      <c r="D41" s="105"/>
      <c r="E41" s="1190" t="s">
        <v>33</v>
      </c>
      <c r="F41" s="1190"/>
      <c r="G41" s="1190"/>
      <c r="H41" s="1191"/>
      <c r="I41" s="355">
        <v>7911</v>
      </c>
      <c r="J41" s="356">
        <v>8007</v>
      </c>
      <c r="K41" s="356">
        <v>8171</v>
      </c>
      <c r="L41" s="356">
        <v>7871</v>
      </c>
      <c r="M41" s="357">
        <v>7586</v>
      </c>
    </row>
    <row r="42" spans="2:13" ht="27.75" customHeight="1" x14ac:dyDescent="0.2">
      <c r="B42" s="1186"/>
      <c r="C42" s="1187"/>
      <c r="D42" s="106"/>
      <c r="E42" s="1192" t="s">
        <v>34</v>
      </c>
      <c r="F42" s="1192"/>
      <c r="G42" s="1192"/>
      <c r="H42" s="1193"/>
      <c r="I42" s="358" t="s">
        <v>521</v>
      </c>
      <c r="J42" s="359" t="s">
        <v>521</v>
      </c>
      <c r="K42" s="359" t="s">
        <v>521</v>
      </c>
      <c r="L42" s="359" t="s">
        <v>521</v>
      </c>
      <c r="M42" s="360" t="s">
        <v>521</v>
      </c>
    </row>
    <row r="43" spans="2:13" ht="27.75" customHeight="1" x14ac:dyDescent="0.2">
      <c r="B43" s="1186"/>
      <c r="C43" s="1187"/>
      <c r="D43" s="106"/>
      <c r="E43" s="1192" t="s">
        <v>35</v>
      </c>
      <c r="F43" s="1192"/>
      <c r="G43" s="1192"/>
      <c r="H43" s="1193"/>
      <c r="I43" s="358">
        <v>3466</v>
      </c>
      <c r="J43" s="359">
        <v>3300</v>
      </c>
      <c r="K43" s="359">
        <v>3051</v>
      </c>
      <c r="L43" s="359">
        <v>2936</v>
      </c>
      <c r="M43" s="360">
        <v>2844</v>
      </c>
    </row>
    <row r="44" spans="2:13" ht="27.75" customHeight="1" x14ac:dyDescent="0.2">
      <c r="B44" s="1186"/>
      <c r="C44" s="1187"/>
      <c r="D44" s="106"/>
      <c r="E44" s="1192" t="s">
        <v>36</v>
      </c>
      <c r="F44" s="1192"/>
      <c r="G44" s="1192"/>
      <c r="H44" s="1193"/>
      <c r="I44" s="358">
        <v>205</v>
      </c>
      <c r="J44" s="359">
        <v>191</v>
      </c>
      <c r="K44" s="359">
        <v>168</v>
      </c>
      <c r="L44" s="359">
        <v>140</v>
      </c>
      <c r="M44" s="360">
        <v>109</v>
      </c>
    </row>
    <row r="45" spans="2:13" ht="27.75" customHeight="1" x14ac:dyDescent="0.2">
      <c r="B45" s="1186"/>
      <c r="C45" s="1187"/>
      <c r="D45" s="106"/>
      <c r="E45" s="1192" t="s">
        <v>37</v>
      </c>
      <c r="F45" s="1192"/>
      <c r="G45" s="1192"/>
      <c r="H45" s="1193"/>
      <c r="I45" s="358">
        <v>998</v>
      </c>
      <c r="J45" s="359">
        <v>987</v>
      </c>
      <c r="K45" s="359">
        <v>980</v>
      </c>
      <c r="L45" s="359">
        <v>926</v>
      </c>
      <c r="M45" s="360">
        <v>853</v>
      </c>
    </row>
    <row r="46" spans="2:13" ht="27.75" customHeight="1" x14ac:dyDescent="0.2">
      <c r="B46" s="1186"/>
      <c r="C46" s="1187"/>
      <c r="D46" s="107"/>
      <c r="E46" s="1192" t="s">
        <v>38</v>
      </c>
      <c r="F46" s="1192"/>
      <c r="G46" s="1192"/>
      <c r="H46" s="1193"/>
      <c r="I46" s="358" t="s">
        <v>521</v>
      </c>
      <c r="J46" s="359" t="s">
        <v>521</v>
      </c>
      <c r="K46" s="359" t="s">
        <v>521</v>
      </c>
      <c r="L46" s="359" t="s">
        <v>521</v>
      </c>
      <c r="M46" s="360" t="s">
        <v>521</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1804</v>
      </c>
      <c r="J50" s="359">
        <v>1716</v>
      </c>
      <c r="K50" s="359">
        <v>1616</v>
      </c>
      <c r="L50" s="359">
        <v>1610</v>
      </c>
      <c r="M50" s="360">
        <v>1261</v>
      </c>
    </row>
    <row r="51" spans="2:13" ht="27.75" customHeight="1" x14ac:dyDescent="0.2">
      <c r="B51" s="1186"/>
      <c r="C51" s="1187"/>
      <c r="D51" s="106"/>
      <c r="E51" s="1192" t="s">
        <v>44</v>
      </c>
      <c r="F51" s="1192"/>
      <c r="G51" s="1192"/>
      <c r="H51" s="1193"/>
      <c r="I51" s="358" t="s">
        <v>521</v>
      </c>
      <c r="J51" s="359" t="s">
        <v>521</v>
      </c>
      <c r="K51" s="359">
        <v>165</v>
      </c>
      <c r="L51" s="359" t="s">
        <v>521</v>
      </c>
      <c r="M51" s="360" t="s">
        <v>521</v>
      </c>
    </row>
    <row r="52" spans="2:13" ht="27.75" customHeight="1" x14ac:dyDescent="0.2">
      <c r="B52" s="1188"/>
      <c r="C52" s="1189"/>
      <c r="D52" s="106"/>
      <c r="E52" s="1192" t="s">
        <v>45</v>
      </c>
      <c r="F52" s="1192"/>
      <c r="G52" s="1192"/>
      <c r="H52" s="1193"/>
      <c r="I52" s="358">
        <v>6494</v>
      </c>
      <c r="J52" s="359">
        <v>6402</v>
      </c>
      <c r="K52" s="359">
        <v>6267</v>
      </c>
      <c r="L52" s="359">
        <v>6067</v>
      </c>
      <c r="M52" s="360">
        <v>5899</v>
      </c>
    </row>
    <row r="53" spans="2:13" ht="27.75" customHeight="1" thickBot="1" x14ac:dyDescent="0.25">
      <c r="B53" s="1199" t="s">
        <v>46</v>
      </c>
      <c r="C53" s="1200"/>
      <c r="D53" s="110"/>
      <c r="E53" s="1201" t="s">
        <v>47</v>
      </c>
      <c r="F53" s="1201"/>
      <c r="G53" s="1201"/>
      <c r="H53" s="1202"/>
      <c r="I53" s="361">
        <v>4282</v>
      </c>
      <c r="J53" s="362">
        <v>4368</v>
      </c>
      <c r="K53" s="362">
        <v>4323</v>
      </c>
      <c r="L53" s="362">
        <v>4195</v>
      </c>
      <c r="M53" s="363">
        <v>4232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PKEzIVzIaEKHEFhQnME0AwHCu6thjFLtm1sBl0EgLCaayvYeh3BYz4923SkZOUczNyN3sjy6cO7P5CYXWOQsA==" saltValue="fzW0Fb8CT5XTw1x10pQK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50</v>
      </c>
      <c r="D55" s="1211"/>
      <c r="E55" s="1212"/>
      <c r="F55" s="122">
        <v>740</v>
      </c>
      <c r="G55" s="122">
        <v>836</v>
      </c>
      <c r="H55" s="123">
        <v>520</v>
      </c>
    </row>
    <row r="56" spans="2:8" ht="52.5" customHeight="1" x14ac:dyDescent="0.2">
      <c r="B56" s="124"/>
      <c r="C56" s="1213" t="s">
        <v>51</v>
      </c>
      <c r="D56" s="1213"/>
      <c r="E56" s="1214"/>
      <c r="F56" s="125">
        <v>38</v>
      </c>
      <c r="G56" s="125">
        <v>38</v>
      </c>
      <c r="H56" s="126">
        <v>38</v>
      </c>
    </row>
    <row r="57" spans="2:8" ht="53.25" customHeight="1" x14ac:dyDescent="0.2">
      <c r="B57" s="124"/>
      <c r="C57" s="1215" t="s">
        <v>52</v>
      </c>
      <c r="D57" s="1215"/>
      <c r="E57" s="1216"/>
      <c r="F57" s="127">
        <v>543</v>
      </c>
      <c r="G57" s="127">
        <v>522</v>
      </c>
      <c r="H57" s="128">
        <v>514</v>
      </c>
    </row>
    <row r="58" spans="2:8" ht="45.75" customHeight="1" x14ac:dyDescent="0.2">
      <c r="B58" s="129"/>
      <c r="C58" s="1203" t="s">
        <v>591</v>
      </c>
      <c r="D58" s="1204"/>
      <c r="E58" s="1205"/>
      <c r="F58" s="130">
        <v>146</v>
      </c>
      <c r="G58" s="130">
        <v>147</v>
      </c>
      <c r="H58" s="131">
        <v>151</v>
      </c>
    </row>
    <row r="59" spans="2:8" ht="45.75" customHeight="1" x14ac:dyDescent="0.2">
      <c r="B59" s="129"/>
      <c r="C59" s="1203" t="s">
        <v>592</v>
      </c>
      <c r="D59" s="1204"/>
      <c r="E59" s="1205"/>
      <c r="F59" s="130">
        <v>137</v>
      </c>
      <c r="G59" s="130">
        <v>137</v>
      </c>
      <c r="H59" s="131">
        <v>137</v>
      </c>
    </row>
    <row r="60" spans="2:8" ht="45.75" customHeight="1" x14ac:dyDescent="0.2">
      <c r="B60" s="129"/>
      <c r="C60" s="1203" t="s">
        <v>593</v>
      </c>
      <c r="D60" s="1204"/>
      <c r="E60" s="1205"/>
      <c r="F60" s="130">
        <v>226</v>
      </c>
      <c r="G60" s="130">
        <v>151</v>
      </c>
      <c r="H60" s="131">
        <v>99</v>
      </c>
    </row>
    <row r="61" spans="2:8" ht="45.75" customHeight="1" x14ac:dyDescent="0.2">
      <c r="B61" s="129"/>
      <c r="C61" s="1203" t="s">
        <v>594</v>
      </c>
      <c r="D61" s="1204"/>
      <c r="E61" s="1205"/>
      <c r="F61" s="130">
        <v>0</v>
      </c>
      <c r="G61" s="130">
        <v>50</v>
      </c>
      <c r="H61" s="131">
        <v>86</v>
      </c>
    </row>
    <row r="62" spans="2:8" ht="45.75" customHeight="1" thickBot="1" x14ac:dyDescent="0.25">
      <c r="B62" s="132"/>
      <c r="C62" s="1206" t="s">
        <v>595</v>
      </c>
      <c r="D62" s="1207"/>
      <c r="E62" s="1208"/>
      <c r="F62" s="133">
        <v>29</v>
      </c>
      <c r="G62" s="133">
        <v>29</v>
      </c>
      <c r="H62" s="134">
        <v>30</v>
      </c>
    </row>
    <row r="63" spans="2:8" ht="52.5" customHeight="1" thickBot="1" x14ac:dyDescent="0.25">
      <c r="B63" s="135"/>
      <c r="C63" s="1209" t="s">
        <v>53</v>
      </c>
      <c r="D63" s="1209"/>
      <c r="E63" s="1210"/>
      <c r="F63" s="136">
        <v>1322</v>
      </c>
      <c r="G63" s="136">
        <v>1396</v>
      </c>
      <c r="H63" s="137">
        <v>1072</v>
      </c>
    </row>
    <row r="64" spans="2:8" ht="13.2" x14ac:dyDescent="0.2"/>
  </sheetData>
  <sheetProtection algorithmName="SHA-512" hashValue="qmFpeu6jT2IImQ47XnYJ7D2NaVuVtcgRDg41GEzIrvOYOeTS1xBOyAz1E2j9Xqh8riAcbzHNQcpqKHml3+Pkgg==" saltValue="GUTXhR7EJ5XfK+HukaqM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72231</v>
      </c>
      <c r="E3" s="156"/>
      <c r="F3" s="157">
        <v>73475</v>
      </c>
      <c r="G3" s="158"/>
      <c r="H3" s="159"/>
    </row>
    <row r="4" spans="1:8" x14ac:dyDescent="0.2">
      <c r="A4" s="160"/>
      <c r="B4" s="161"/>
      <c r="C4" s="162"/>
      <c r="D4" s="163">
        <v>25257</v>
      </c>
      <c r="E4" s="164"/>
      <c r="F4" s="165">
        <v>43072</v>
      </c>
      <c r="G4" s="166"/>
      <c r="H4" s="167"/>
    </row>
    <row r="5" spans="1:8" x14ac:dyDescent="0.2">
      <c r="A5" s="148" t="s">
        <v>555</v>
      </c>
      <c r="B5" s="153"/>
      <c r="C5" s="154"/>
      <c r="D5" s="155">
        <v>74750</v>
      </c>
      <c r="E5" s="156"/>
      <c r="F5" s="157">
        <v>87464</v>
      </c>
      <c r="G5" s="158"/>
      <c r="H5" s="159"/>
    </row>
    <row r="6" spans="1:8" x14ac:dyDescent="0.2">
      <c r="A6" s="160"/>
      <c r="B6" s="161"/>
      <c r="C6" s="162"/>
      <c r="D6" s="163">
        <v>27445</v>
      </c>
      <c r="E6" s="164"/>
      <c r="F6" s="165">
        <v>47479</v>
      </c>
      <c r="G6" s="166"/>
      <c r="H6" s="167"/>
    </row>
    <row r="7" spans="1:8" x14ac:dyDescent="0.2">
      <c r="A7" s="148" t="s">
        <v>556</v>
      </c>
      <c r="B7" s="153"/>
      <c r="C7" s="154"/>
      <c r="D7" s="155">
        <v>63463</v>
      </c>
      <c r="E7" s="156"/>
      <c r="F7" s="157">
        <v>117234</v>
      </c>
      <c r="G7" s="158"/>
      <c r="H7" s="159"/>
    </row>
    <row r="8" spans="1:8" x14ac:dyDescent="0.2">
      <c r="A8" s="160"/>
      <c r="B8" s="161"/>
      <c r="C8" s="162"/>
      <c r="D8" s="163">
        <v>25457</v>
      </c>
      <c r="E8" s="164"/>
      <c r="F8" s="165">
        <v>59796</v>
      </c>
      <c r="G8" s="166"/>
      <c r="H8" s="167"/>
    </row>
    <row r="9" spans="1:8" x14ac:dyDescent="0.2">
      <c r="A9" s="148" t="s">
        <v>557</v>
      </c>
      <c r="B9" s="153"/>
      <c r="C9" s="154"/>
      <c r="D9" s="155">
        <v>35138</v>
      </c>
      <c r="E9" s="156"/>
      <c r="F9" s="157">
        <v>97758</v>
      </c>
      <c r="G9" s="158"/>
      <c r="H9" s="159"/>
    </row>
    <row r="10" spans="1:8" x14ac:dyDescent="0.2">
      <c r="A10" s="160"/>
      <c r="B10" s="161"/>
      <c r="C10" s="162"/>
      <c r="D10" s="163">
        <v>22192</v>
      </c>
      <c r="E10" s="164"/>
      <c r="F10" s="165">
        <v>45946</v>
      </c>
      <c r="G10" s="166"/>
      <c r="H10" s="167"/>
    </row>
    <row r="11" spans="1:8" x14ac:dyDescent="0.2">
      <c r="A11" s="148" t="s">
        <v>558</v>
      </c>
      <c r="B11" s="153"/>
      <c r="C11" s="154"/>
      <c r="D11" s="155">
        <v>42552</v>
      </c>
      <c r="E11" s="156"/>
      <c r="F11" s="157">
        <v>91338</v>
      </c>
      <c r="G11" s="158"/>
      <c r="H11" s="159"/>
    </row>
    <row r="12" spans="1:8" x14ac:dyDescent="0.2">
      <c r="A12" s="160"/>
      <c r="B12" s="161"/>
      <c r="C12" s="168"/>
      <c r="D12" s="163">
        <v>13136</v>
      </c>
      <c r="E12" s="164"/>
      <c r="F12" s="165">
        <v>43989</v>
      </c>
      <c r="G12" s="166"/>
      <c r="H12" s="167"/>
    </row>
    <row r="13" spans="1:8" x14ac:dyDescent="0.2">
      <c r="A13" s="148"/>
      <c r="B13" s="153"/>
      <c r="C13" s="169"/>
      <c r="D13" s="170">
        <v>57627</v>
      </c>
      <c r="E13" s="171"/>
      <c r="F13" s="172">
        <v>93454</v>
      </c>
      <c r="G13" s="173"/>
      <c r="H13" s="159"/>
    </row>
    <row r="14" spans="1:8" x14ac:dyDescent="0.2">
      <c r="A14" s="160"/>
      <c r="B14" s="161"/>
      <c r="C14" s="162"/>
      <c r="D14" s="163">
        <v>22697</v>
      </c>
      <c r="E14" s="164"/>
      <c r="F14" s="165">
        <v>48056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1.41</v>
      </c>
      <c r="C19" s="174">
        <f>ROUND(VALUE(SUBSTITUTE(実質収支比率等に係る経年分析!G$48,"▲","-")),2)</f>
        <v>1.48</v>
      </c>
      <c r="D19" s="174">
        <f>ROUND(VALUE(SUBSTITUTE(実質収支比率等に係る経年分析!H$48,"▲","-")),2)</f>
        <v>1.5</v>
      </c>
      <c r="E19" s="174">
        <f>ROUND(VALUE(SUBSTITUTE(実質収支比率等に係る経年分析!I$48,"▲","-")),2)</f>
        <v>1.53</v>
      </c>
      <c r="F19" s="174">
        <f>ROUND(VALUE(SUBSTITUTE(実質収支比率等に係る経年分析!J$48,"▲","-")),2)</f>
        <v>1.7</v>
      </c>
    </row>
    <row r="20" spans="1:11" x14ac:dyDescent="0.2">
      <c r="A20" s="174" t="s">
        <v>57</v>
      </c>
      <c r="B20" s="174">
        <f>ROUND(VALUE(SUBSTITUTE(実質収支比率等に係る経年分析!F$47,"▲","-")),2)</f>
        <v>14.89</v>
      </c>
      <c r="C20" s="174">
        <f>ROUND(VALUE(SUBSTITUTE(実質収支比率等に係る経年分析!G$47,"▲","-")),2)</f>
        <v>15.97</v>
      </c>
      <c r="D20" s="174">
        <f>ROUND(VALUE(SUBSTITUTE(実質収支比率等に係る経年分析!H$47,"▲","-")),2)</f>
        <v>16.43</v>
      </c>
      <c r="E20" s="174">
        <f>ROUND(VALUE(SUBSTITUTE(実質収支比率等に係る経年分析!I$47,"▲","-")),2)</f>
        <v>17.77</v>
      </c>
      <c r="F20" s="174">
        <f>ROUND(VALUE(SUBSTITUTE(実質収支比率等に係る経年分析!J$47,"▲","-")),2)</f>
        <v>11.52</v>
      </c>
    </row>
    <row r="21" spans="1:11" x14ac:dyDescent="0.2">
      <c r="A21" s="174" t="s">
        <v>58</v>
      </c>
      <c r="B21" s="174">
        <f>IF(ISNUMBER(VALUE(SUBSTITUTE(実質収支比率等に係る経年分析!F$49,"▲","-"))),ROUND(VALUE(SUBSTITUTE(実質収支比率等に係る経年分析!F$49,"▲","-")),2),NA())</f>
        <v>-4.58</v>
      </c>
      <c r="C21" s="174">
        <f>IF(ISNUMBER(VALUE(SUBSTITUTE(実質収支比率等に係る経年分析!G$49,"▲","-"))),ROUND(VALUE(SUBSTITUTE(実質収支比率等に係る経年分析!G$49,"▲","-")),2),NA())</f>
        <v>1.1399999999999999</v>
      </c>
      <c r="D21" s="174">
        <f>IF(ISNUMBER(VALUE(SUBSTITUTE(実質収支比率等に係る経年分析!H$49,"▲","-"))),ROUND(VALUE(SUBSTITUTE(実質収支比率等に係る経年分析!H$49,"▲","-")),2),NA())</f>
        <v>1.24</v>
      </c>
      <c r="E21" s="174">
        <f>IF(ISNUMBER(VALUE(SUBSTITUTE(実質収支比率等に係る経年分析!I$49,"▲","-"))),ROUND(VALUE(SUBSTITUTE(実質収支比率等に係る経年分析!I$49,"▲","-")),2),NA())</f>
        <v>2.13</v>
      </c>
      <c r="F21" s="174">
        <f>IF(ISNUMBER(VALUE(SUBSTITUTE(実質収支比率等に係る経年分析!J$49,"▲","-"))),ROUND(VALUE(SUBSTITUTE(実質収支比率等に係る経年分析!J$49,"▲","-")),2),NA())</f>
        <v>-6.89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3.55</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漁業集落排水事業特別会計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x14ac:dyDescent="0.2">
      <c r="A34" s="175" t="str">
        <f>IF(連結実質赤字比率に係る赤字・黒字の構成分析!C$36="",NA(),連結実質赤字比率に係る赤字・黒字の構成分析!C$36)</f>
        <v>後期高齢者医療特別会計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7.0000000000000007E-2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0.14000000000000001</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592</v>
      </c>
      <c r="E42" s="176"/>
      <c r="F42" s="176"/>
      <c r="G42" s="176">
        <f>'実質公債費比率（分子）の構造'!L$52</f>
        <v>587</v>
      </c>
      <c r="H42" s="176"/>
      <c r="I42" s="176"/>
      <c r="J42" s="176">
        <f>'実質公債費比率（分子）の構造'!M$52</f>
        <v>573</v>
      </c>
      <c r="K42" s="176"/>
      <c r="L42" s="176"/>
      <c r="M42" s="176">
        <f>'実質公債費比率（分子）の構造'!N$52</f>
        <v>714</v>
      </c>
      <c r="N42" s="176"/>
      <c r="O42" s="176"/>
      <c r="P42" s="176">
        <f>'実質公債費比率（分子）の構造'!O$52</f>
        <v>516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27</v>
      </c>
      <c r="C45" s="176"/>
      <c r="D45" s="176"/>
      <c r="E45" s="176">
        <f>'実質公債費比率（分子）の構造'!L$49</f>
        <v>29</v>
      </c>
      <c r="F45" s="176"/>
      <c r="G45" s="176"/>
      <c r="H45" s="176">
        <f>'実質公債費比率（分子）の構造'!M$49</f>
        <v>23</v>
      </c>
      <c r="I45" s="176"/>
      <c r="J45" s="176"/>
      <c r="K45" s="176">
        <f>'実質公債費比率（分子）の構造'!N$49</f>
        <v>24</v>
      </c>
      <c r="L45" s="176"/>
      <c r="M45" s="176"/>
      <c r="N45" s="176">
        <f>'実質公債費比率（分子）の構造'!O$49</f>
        <v>20</v>
      </c>
      <c r="O45" s="176"/>
      <c r="P45" s="176"/>
    </row>
    <row r="46" spans="1:16" x14ac:dyDescent="0.2">
      <c r="A46" s="176" t="s">
        <v>69</v>
      </c>
      <c r="B46" s="176">
        <f>'実質公債費比率（分子）の構造'!K$48</f>
        <v>248</v>
      </c>
      <c r="C46" s="176"/>
      <c r="D46" s="176"/>
      <c r="E46" s="176">
        <f>'実質公債費比率（分子）の構造'!L$48</f>
        <v>252</v>
      </c>
      <c r="F46" s="176"/>
      <c r="G46" s="176"/>
      <c r="H46" s="176">
        <f>'実質公債費比率（分子）の構造'!M$48</f>
        <v>259</v>
      </c>
      <c r="I46" s="176"/>
      <c r="J46" s="176"/>
      <c r="K46" s="176">
        <f>'実質公債費比率（分子）の構造'!N$48</f>
        <v>270</v>
      </c>
      <c r="L46" s="176"/>
      <c r="M46" s="176"/>
      <c r="N46" s="176">
        <f>'実質公債費比率（分子）の構造'!O$48</f>
        <v>273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752</v>
      </c>
      <c r="C49" s="176"/>
      <c r="D49" s="176"/>
      <c r="E49" s="176">
        <f>'実質公債費比率（分子）の構造'!L$45</f>
        <v>676</v>
      </c>
      <c r="F49" s="176"/>
      <c r="G49" s="176"/>
      <c r="H49" s="176">
        <f>'実質公債費比率（分子）の構造'!M$45</f>
        <v>697</v>
      </c>
      <c r="I49" s="176"/>
      <c r="J49" s="176"/>
      <c r="K49" s="176">
        <f>'実質公債費比率（分子）の構造'!N$45</f>
        <v>887</v>
      </c>
      <c r="L49" s="176"/>
      <c r="M49" s="176"/>
      <c r="N49" s="176">
        <f>'実質公債費比率（分子）の構造'!O$45</f>
        <v>695</v>
      </c>
      <c r="O49" s="176"/>
      <c r="P49" s="176"/>
    </row>
    <row r="50" spans="1:16" x14ac:dyDescent="0.2">
      <c r="A50" s="176" t="s">
        <v>73</v>
      </c>
      <c r="B50" s="176" t="e">
        <f>NA()</f>
        <v>#N/A</v>
      </c>
      <c r="C50" s="176">
        <f>IF(ISNUMBER('実質公債費比率（分子）の構造'!K$53),'実質公債費比率（分子）の構造'!K$53,NA())</f>
        <v>435</v>
      </c>
      <c r="D50" s="176" t="e">
        <f>NA()</f>
        <v>#N/A</v>
      </c>
      <c r="E50" s="176" t="e">
        <f>NA()</f>
        <v>#N/A</v>
      </c>
      <c r="F50" s="176">
        <f>IF(ISNUMBER('実質公債費比率（分子）の構造'!L$53),'実質公債費比率（分子）の構造'!L$53,NA())</f>
        <v>370</v>
      </c>
      <c r="G50" s="176" t="e">
        <f>NA()</f>
        <v>#N/A</v>
      </c>
      <c r="H50" s="176" t="e">
        <f>NA()</f>
        <v>#N/A</v>
      </c>
      <c r="I50" s="176">
        <f>IF(ISNUMBER('実質公債費比率（分子）の構造'!M$53),'実質公債費比率（分子）の構造'!M$53,NA())</f>
        <v>406</v>
      </c>
      <c r="J50" s="176" t="e">
        <f>NA()</f>
        <v>#N/A</v>
      </c>
      <c r="K50" s="176" t="e">
        <f>NA()</f>
        <v>#N/A</v>
      </c>
      <c r="L50" s="176">
        <f>IF(ISNUMBER('実質公債費比率（分子）の構造'!N$53),'実質公債費比率（分子）の構造'!N$53,NA())</f>
        <v>467</v>
      </c>
      <c r="M50" s="176" t="e">
        <f>NA()</f>
        <v>#N/A</v>
      </c>
      <c r="N50" s="176" t="e">
        <f>NA()</f>
        <v>#N/A</v>
      </c>
      <c r="O50" s="176">
        <f>IF(ISNUMBER('実質公債費比率（分子）の構造'!O$53),'実質公債費比率（分子）の構造'!O$53,NA())</f>
        <v>472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6494</v>
      </c>
      <c r="E56" s="175"/>
      <c r="F56" s="175"/>
      <c r="G56" s="175">
        <f>'将来負担比率（分子）の構造'!J$52</f>
        <v>6402</v>
      </c>
      <c r="H56" s="175"/>
      <c r="I56" s="175"/>
      <c r="J56" s="175">
        <f>'将来負担比率（分子）の構造'!K$52</f>
        <v>6267</v>
      </c>
      <c r="K56" s="175"/>
      <c r="L56" s="175"/>
      <c r="M56" s="175">
        <f>'将来負担比率（分子）の構造'!L$52</f>
        <v>6067</v>
      </c>
      <c r="N56" s="175"/>
      <c r="O56" s="175"/>
      <c r="P56" s="175">
        <f>'将来負担比率（分子）の構造'!M$52</f>
        <v>5899</v>
      </c>
    </row>
    <row r="57" spans="1:16" x14ac:dyDescent="0.2">
      <c r="A57" s="175" t="s">
        <v>44</v>
      </c>
      <c r="B57" s="175"/>
      <c r="C57" s="175"/>
      <c r="D57" s="175" t="str">
        <f>'将来負担比率（分子）の構造'!I$51</f>
        <v>-</v>
      </c>
      <c r="E57" s="175"/>
      <c r="F57" s="175"/>
      <c r="G57" s="175" t="str">
        <f>'将来負担比率（分子）の構造'!J$51</f>
        <v>-</v>
      </c>
      <c r="H57" s="175"/>
      <c r="I57" s="175"/>
      <c r="J57" s="175">
        <f>'将来負担比率（分子）の構造'!K$51</f>
        <v>165</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1804</v>
      </c>
      <c r="E58" s="175"/>
      <c r="F58" s="175"/>
      <c r="G58" s="175">
        <f>'将来負担比率（分子）の構造'!J$50</f>
        <v>1716</v>
      </c>
      <c r="H58" s="175"/>
      <c r="I58" s="175"/>
      <c r="J58" s="175">
        <f>'将来負担比率（分子）の構造'!K$50</f>
        <v>1616</v>
      </c>
      <c r="K58" s="175"/>
      <c r="L58" s="175"/>
      <c r="M58" s="175">
        <f>'将来負担比率（分子）の構造'!L$50</f>
        <v>1610</v>
      </c>
      <c r="N58" s="175"/>
      <c r="O58" s="175"/>
      <c r="P58" s="175">
        <f>'将来負担比率（分子）の構造'!M$50</f>
        <v>1261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998</v>
      </c>
      <c r="C62" s="175"/>
      <c r="D62" s="175"/>
      <c r="E62" s="175">
        <f>'将来負担比率（分子）の構造'!J$45</f>
        <v>987</v>
      </c>
      <c r="F62" s="175"/>
      <c r="G62" s="175"/>
      <c r="H62" s="175">
        <f>'将来負担比率（分子）の構造'!K$45</f>
        <v>980</v>
      </c>
      <c r="I62" s="175"/>
      <c r="J62" s="175"/>
      <c r="K62" s="175">
        <f>'将来負担比率（分子）の構造'!L$45</f>
        <v>926</v>
      </c>
      <c r="L62" s="175"/>
      <c r="M62" s="175"/>
      <c r="N62" s="175">
        <f>'将来負担比率（分子）の構造'!M$45</f>
        <v>853</v>
      </c>
      <c r="O62" s="175"/>
      <c r="P62" s="175"/>
    </row>
    <row r="63" spans="1:16" x14ac:dyDescent="0.2">
      <c r="A63" s="175" t="s">
        <v>36</v>
      </c>
      <c r="B63" s="175">
        <f>'将来負担比率（分子）の構造'!I$44</f>
        <v>205</v>
      </c>
      <c r="C63" s="175"/>
      <c r="D63" s="175"/>
      <c r="E63" s="175">
        <f>'将来負担比率（分子）の構造'!J$44</f>
        <v>191</v>
      </c>
      <c r="F63" s="175"/>
      <c r="G63" s="175"/>
      <c r="H63" s="175">
        <f>'将来負担比率（分子）の構造'!K$44</f>
        <v>168</v>
      </c>
      <c r="I63" s="175"/>
      <c r="J63" s="175"/>
      <c r="K63" s="175">
        <f>'将来負担比率（分子）の構造'!L$44</f>
        <v>140</v>
      </c>
      <c r="L63" s="175"/>
      <c r="M63" s="175"/>
      <c r="N63" s="175">
        <f>'将来負担比率（分子）の構造'!M$44</f>
        <v>109</v>
      </c>
      <c r="O63" s="175"/>
      <c r="P63" s="175"/>
    </row>
    <row r="64" spans="1:16" x14ac:dyDescent="0.2">
      <c r="A64" s="175" t="s">
        <v>35</v>
      </c>
      <c r="B64" s="175">
        <f>'将来負担比率（分子）の構造'!I$43</f>
        <v>3466</v>
      </c>
      <c r="C64" s="175"/>
      <c r="D64" s="175"/>
      <c r="E64" s="175">
        <f>'将来負担比率（分子）の構造'!J$43</f>
        <v>3300</v>
      </c>
      <c r="F64" s="175"/>
      <c r="G64" s="175"/>
      <c r="H64" s="175">
        <f>'将来負担比率（分子）の構造'!K$43</f>
        <v>3051</v>
      </c>
      <c r="I64" s="175"/>
      <c r="J64" s="175"/>
      <c r="K64" s="175">
        <f>'将来負担比率（分子）の構造'!L$43</f>
        <v>2936</v>
      </c>
      <c r="L64" s="175"/>
      <c r="M64" s="175"/>
      <c r="N64" s="175">
        <f>'将来負担比率（分子）の構造'!M$43</f>
        <v>2844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7911</v>
      </c>
      <c r="C66" s="175"/>
      <c r="D66" s="175"/>
      <c r="E66" s="175">
        <f>'将来負担比率（分子）の構造'!J$41</f>
        <v>8007</v>
      </c>
      <c r="F66" s="175"/>
      <c r="G66" s="175"/>
      <c r="H66" s="175">
        <f>'将来負担比率（分子）の構造'!K$41</f>
        <v>8171</v>
      </c>
      <c r="I66" s="175"/>
      <c r="J66" s="175"/>
      <c r="K66" s="175">
        <f>'将来負担比率（分子）の構造'!L$41</f>
        <v>7871</v>
      </c>
      <c r="L66" s="175"/>
      <c r="M66" s="175"/>
      <c r="N66" s="175">
        <f>'将来負担比率（分子）の構造'!M$41</f>
        <v>7586</v>
      </c>
      <c r="O66" s="175"/>
      <c r="P66" s="175"/>
    </row>
    <row r="67" spans="1:16" x14ac:dyDescent="0.2">
      <c r="A67" s="175" t="s">
        <v>77</v>
      </c>
      <c r="B67" s="175" t="e">
        <f>NA()</f>
        <v>#N/A</v>
      </c>
      <c r="C67" s="175">
        <f>IF(ISNUMBER('将来負担比率（分子）の構造'!I$53), IF('将来負担比率（分子）の構造'!I$53 &lt; 0, 0, '将来負担比率（分子）の構造'!I$53), NA())</f>
        <v>4282</v>
      </c>
      <c r="D67" s="175" t="e">
        <f>NA()</f>
        <v>#N/A</v>
      </c>
      <c r="E67" s="175" t="e">
        <f>NA()</f>
        <v>#N/A</v>
      </c>
      <c r="F67" s="175">
        <f>IF(ISNUMBER('将来負担比率（分子）の構造'!J$53), IF('将来負担比率（分子）の構造'!J$53 &lt; 0, 0, '将来負担比率（分子）の構造'!J$53), NA())</f>
        <v>4368</v>
      </c>
      <c r="G67" s="175" t="e">
        <f>NA()</f>
        <v>#N/A</v>
      </c>
      <c r="H67" s="175" t="e">
        <f>NA()</f>
        <v>#N/A</v>
      </c>
      <c r="I67" s="175">
        <f>IF(ISNUMBER('将来負担比率（分子）の構造'!K$53), IF('将来負担比率（分子）の構造'!K$53 &lt; 0, 0, '将来負担比率（分子）の構造'!K$53), NA())</f>
        <v>4323</v>
      </c>
      <c r="J67" s="175" t="e">
        <f>NA()</f>
        <v>#N/A</v>
      </c>
      <c r="K67" s="175" t="e">
        <f>NA()</f>
        <v>#N/A</v>
      </c>
      <c r="L67" s="175">
        <f>IF(ISNUMBER('将来負担比率（分子）の構造'!L$53), IF('将来負担比率（分子）の構造'!L$53 &lt; 0, 0, '将来負担比率（分子）の構造'!L$53), NA())</f>
        <v>4195</v>
      </c>
      <c r="M67" s="175" t="e">
        <f>NA()</f>
        <v>#N/A</v>
      </c>
      <c r="N67" s="175" t="e">
        <f>NA()</f>
        <v>#N/A</v>
      </c>
      <c r="O67" s="175">
        <f>IF(ISNUMBER('将来負担比率（分子）の構造'!M$53), IF('将来負担比率（分子）の構造'!M$53 &lt; 0, 0, '将来負担比率（分子）の構造'!M$53), NA())</f>
        <v>4232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740</v>
      </c>
      <c r="C72" s="179">
        <f>基金残高に係る経年分析!G55</f>
        <v>836</v>
      </c>
      <c r="D72" s="179">
        <f>基金残高に係る経年分析!H55</f>
        <v>520</v>
      </c>
    </row>
    <row r="73" spans="1:16" x14ac:dyDescent="0.2">
      <c r="A73" s="178" t="s">
        <v>80</v>
      </c>
      <c r="B73" s="179">
        <f>基金残高に係る経年分析!F56</f>
        <v>38</v>
      </c>
      <c r="C73" s="179">
        <f>基金残高に係る経年分析!G56</f>
        <v>38</v>
      </c>
      <c r="D73" s="179">
        <f>基金残高に係る経年分析!H56</f>
        <v>38</v>
      </c>
    </row>
    <row r="74" spans="1:16" x14ac:dyDescent="0.2">
      <c r="A74" s="178" t="s">
        <v>81</v>
      </c>
      <c r="B74" s="179">
        <f>基金残高に係る経年分析!F57</f>
        <v>543</v>
      </c>
      <c r="C74" s="179">
        <f>基金残高に係る経年分析!G57</f>
        <v>522</v>
      </c>
      <c r="D74" s="179">
        <f>基金残高に係る経年分析!H57</f>
        <v>514</v>
      </c>
    </row>
  </sheetData>
  <sheetProtection algorithmName="SHA-512" hashValue="QspBtnDqVJeEu8gRGkmmx1hTMhSzRRTvvKFqbXu+M5akBQrGJTUm/+yxK7/wlduaTm4adeEthBB1FsOEReFGxw==" saltValue="53ZeasTk1uldawO6HouDY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1841604</v>
      </c>
      <c r="S5" s="613"/>
      <c r="T5" s="613"/>
      <c r="U5" s="613"/>
      <c r="V5" s="613"/>
      <c r="W5" s="613"/>
      <c r="X5" s="613"/>
      <c r="Y5" s="614"/>
      <c r="Z5" s="615">
        <v>22.5</v>
      </c>
      <c r="AA5" s="615"/>
      <c r="AB5" s="615"/>
      <c r="AC5" s="615"/>
      <c r="AD5" s="616">
        <v>1841604</v>
      </c>
      <c r="AE5" s="616"/>
      <c r="AF5" s="616"/>
      <c r="AG5" s="616"/>
      <c r="AH5" s="616"/>
      <c r="AI5" s="616"/>
      <c r="AJ5" s="616"/>
      <c r="AK5" s="616"/>
      <c r="AL5" s="617">
        <v>40.6</v>
      </c>
      <c r="AM5" s="618"/>
      <c r="AN5" s="618"/>
      <c r="AO5" s="619"/>
      <c r="AP5" s="609" t="s">
        <v>230</v>
      </c>
      <c r="AQ5" s="610"/>
      <c r="AR5" s="610"/>
      <c r="AS5" s="610"/>
      <c r="AT5" s="610"/>
      <c r="AU5" s="610"/>
      <c r="AV5" s="610"/>
      <c r="AW5" s="610"/>
      <c r="AX5" s="610"/>
      <c r="AY5" s="610"/>
      <c r="AZ5" s="610"/>
      <c r="BA5" s="610"/>
      <c r="BB5" s="610"/>
      <c r="BC5" s="610"/>
      <c r="BD5" s="610"/>
      <c r="BE5" s="610"/>
      <c r="BF5" s="611"/>
      <c r="BG5" s="623">
        <v>1841604</v>
      </c>
      <c r="BH5" s="624"/>
      <c r="BI5" s="624"/>
      <c r="BJ5" s="624"/>
      <c r="BK5" s="624"/>
      <c r="BL5" s="624"/>
      <c r="BM5" s="624"/>
      <c r="BN5" s="625"/>
      <c r="BO5" s="626">
        <v>100</v>
      </c>
      <c r="BP5" s="626"/>
      <c r="BQ5" s="626"/>
      <c r="BR5" s="626"/>
      <c r="BS5" s="627">
        <v>12641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49351</v>
      </c>
      <c r="S6" s="624"/>
      <c r="T6" s="624"/>
      <c r="U6" s="624"/>
      <c r="V6" s="624"/>
      <c r="W6" s="624"/>
      <c r="X6" s="624"/>
      <c r="Y6" s="625"/>
      <c r="Z6" s="626">
        <v>0.6</v>
      </c>
      <c r="AA6" s="626"/>
      <c r="AB6" s="626"/>
      <c r="AC6" s="626"/>
      <c r="AD6" s="627">
        <v>49351</v>
      </c>
      <c r="AE6" s="627"/>
      <c r="AF6" s="627"/>
      <c r="AG6" s="627"/>
      <c r="AH6" s="627"/>
      <c r="AI6" s="627"/>
      <c r="AJ6" s="627"/>
      <c r="AK6" s="627"/>
      <c r="AL6" s="628">
        <v>1.1000000000000001</v>
      </c>
      <c r="AM6" s="629"/>
      <c r="AN6" s="629"/>
      <c r="AO6" s="630"/>
      <c r="AP6" s="620" t="s">
        <v>235</v>
      </c>
      <c r="AQ6" s="621"/>
      <c r="AR6" s="621"/>
      <c r="AS6" s="621"/>
      <c r="AT6" s="621"/>
      <c r="AU6" s="621"/>
      <c r="AV6" s="621"/>
      <c r="AW6" s="621"/>
      <c r="AX6" s="621"/>
      <c r="AY6" s="621"/>
      <c r="AZ6" s="621"/>
      <c r="BA6" s="621"/>
      <c r="BB6" s="621"/>
      <c r="BC6" s="621"/>
      <c r="BD6" s="621"/>
      <c r="BE6" s="621"/>
      <c r="BF6" s="622"/>
      <c r="BG6" s="623">
        <v>1841604</v>
      </c>
      <c r="BH6" s="624"/>
      <c r="BI6" s="624"/>
      <c r="BJ6" s="624"/>
      <c r="BK6" s="624"/>
      <c r="BL6" s="624"/>
      <c r="BM6" s="624"/>
      <c r="BN6" s="625"/>
      <c r="BO6" s="626">
        <v>100</v>
      </c>
      <c r="BP6" s="626"/>
      <c r="BQ6" s="626"/>
      <c r="BR6" s="626"/>
      <c r="BS6" s="627">
        <v>12641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96378</v>
      </c>
      <c r="CS6" s="624"/>
      <c r="CT6" s="624"/>
      <c r="CU6" s="624"/>
      <c r="CV6" s="624"/>
      <c r="CW6" s="624"/>
      <c r="CX6" s="624"/>
      <c r="CY6" s="625"/>
      <c r="CZ6" s="617">
        <v>1.2</v>
      </c>
      <c r="DA6" s="618"/>
      <c r="DB6" s="618"/>
      <c r="DC6" s="634"/>
      <c r="DD6" s="632" t="s">
        <v>131</v>
      </c>
      <c r="DE6" s="624"/>
      <c r="DF6" s="624"/>
      <c r="DG6" s="624"/>
      <c r="DH6" s="624"/>
      <c r="DI6" s="624"/>
      <c r="DJ6" s="624"/>
      <c r="DK6" s="624"/>
      <c r="DL6" s="624"/>
      <c r="DM6" s="624"/>
      <c r="DN6" s="624"/>
      <c r="DO6" s="624"/>
      <c r="DP6" s="625"/>
      <c r="DQ6" s="632">
        <v>96268</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1637</v>
      </c>
      <c r="S7" s="624"/>
      <c r="T7" s="624"/>
      <c r="U7" s="624"/>
      <c r="V7" s="624"/>
      <c r="W7" s="624"/>
      <c r="X7" s="624"/>
      <c r="Y7" s="625"/>
      <c r="Z7" s="626">
        <v>0</v>
      </c>
      <c r="AA7" s="626"/>
      <c r="AB7" s="626"/>
      <c r="AC7" s="626"/>
      <c r="AD7" s="627">
        <v>1637</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717367</v>
      </c>
      <c r="BH7" s="624"/>
      <c r="BI7" s="624"/>
      <c r="BJ7" s="624"/>
      <c r="BK7" s="624"/>
      <c r="BL7" s="624"/>
      <c r="BM7" s="624"/>
      <c r="BN7" s="625"/>
      <c r="BO7" s="626">
        <v>39</v>
      </c>
      <c r="BP7" s="626"/>
      <c r="BQ7" s="626"/>
      <c r="BR7" s="626"/>
      <c r="BS7" s="627">
        <v>12641</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1181165</v>
      </c>
      <c r="CS7" s="624"/>
      <c r="CT7" s="624"/>
      <c r="CU7" s="624"/>
      <c r="CV7" s="624"/>
      <c r="CW7" s="624"/>
      <c r="CX7" s="624"/>
      <c r="CY7" s="625"/>
      <c r="CZ7" s="626">
        <v>14.6</v>
      </c>
      <c r="DA7" s="626"/>
      <c r="DB7" s="626"/>
      <c r="DC7" s="626"/>
      <c r="DD7" s="632">
        <v>4661</v>
      </c>
      <c r="DE7" s="624"/>
      <c r="DF7" s="624"/>
      <c r="DG7" s="624"/>
      <c r="DH7" s="624"/>
      <c r="DI7" s="624"/>
      <c r="DJ7" s="624"/>
      <c r="DK7" s="624"/>
      <c r="DL7" s="624"/>
      <c r="DM7" s="624"/>
      <c r="DN7" s="624"/>
      <c r="DO7" s="624"/>
      <c r="DP7" s="625"/>
      <c r="DQ7" s="632">
        <v>826591</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13615</v>
      </c>
      <c r="S8" s="624"/>
      <c r="T8" s="624"/>
      <c r="U8" s="624"/>
      <c r="V8" s="624"/>
      <c r="W8" s="624"/>
      <c r="X8" s="624"/>
      <c r="Y8" s="625"/>
      <c r="Z8" s="626">
        <v>0.2</v>
      </c>
      <c r="AA8" s="626"/>
      <c r="AB8" s="626"/>
      <c r="AC8" s="626"/>
      <c r="AD8" s="627">
        <v>13615</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25242</v>
      </c>
      <c r="BH8" s="624"/>
      <c r="BI8" s="624"/>
      <c r="BJ8" s="624"/>
      <c r="BK8" s="624"/>
      <c r="BL8" s="624"/>
      <c r="BM8" s="624"/>
      <c r="BN8" s="625"/>
      <c r="BO8" s="626">
        <v>1.4</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2937201</v>
      </c>
      <c r="CS8" s="624"/>
      <c r="CT8" s="624"/>
      <c r="CU8" s="624"/>
      <c r="CV8" s="624"/>
      <c r="CW8" s="624"/>
      <c r="CX8" s="624"/>
      <c r="CY8" s="625"/>
      <c r="CZ8" s="626">
        <v>36.4</v>
      </c>
      <c r="DA8" s="626"/>
      <c r="DB8" s="626"/>
      <c r="DC8" s="626"/>
      <c r="DD8" s="632">
        <v>3601</v>
      </c>
      <c r="DE8" s="624"/>
      <c r="DF8" s="624"/>
      <c r="DG8" s="624"/>
      <c r="DH8" s="624"/>
      <c r="DI8" s="624"/>
      <c r="DJ8" s="624"/>
      <c r="DK8" s="624"/>
      <c r="DL8" s="624"/>
      <c r="DM8" s="624"/>
      <c r="DN8" s="624"/>
      <c r="DO8" s="624"/>
      <c r="DP8" s="625"/>
      <c r="DQ8" s="632">
        <v>1702169</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9693</v>
      </c>
      <c r="S9" s="624"/>
      <c r="T9" s="624"/>
      <c r="U9" s="624"/>
      <c r="V9" s="624"/>
      <c r="W9" s="624"/>
      <c r="X9" s="624"/>
      <c r="Y9" s="625"/>
      <c r="Z9" s="626">
        <v>0.1</v>
      </c>
      <c r="AA9" s="626"/>
      <c r="AB9" s="626"/>
      <c r="AC9" s="626"/>
      <c r="AD9" s="627">
        <v>9693</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624459</v>
      </c>
      <c r="BH9" s="624"/>
      <c r="BI9" s="624"/>
      <c r="BJ9" s="624"/>
      <c r="BK9" s="624"/>
      <c r="BL9" s="624"/>
      <c r="BM9" s="624"/>
      <c r="BN9" s="625"/>
      <c r="BO9" s="626">
        <v>33.9</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868064</v>
      </c>
      <c r="CS9" s="624"/>
      <c r="CT9" s="624"/>
      <c r="CU9" s="624"/>
      <c r="CV9" s="624"/>
      <c r="CW9" s="624"/>
      <c r="CX9" s="624"/>
      <c r="CY9" s="625"/>
      <c r="CZ9" s="626">
        <v>10.7</v>
      </c>
      <c r="DA9" s="626"/>
      <c r="DB9" s="626"/>
      <c r="DC9" s="626"/>
      <c r="DD9" s="632">
        <v>50449</v>
      </c>
      <c r="DE9" s="624"/>
      <c r="DF9" s="624"/>
      <c r="DG9" s="624"/>
      <c r="DH9" s="624"/>
      <c r="DI9" s="624"/>
      <c r="DJ9" s="624"/>
      <c r="DK9" s="624"/>
      <c r="DL9" s="624"/>
      <c r="DM9" s="624"/>
      <c r="DN9" s="624"/>
      <c r="DO9" s="624"/>
      <c r="DP9" s="625"/>
      <c r="DQ9" s="632">
        <v>700861</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32098</v>
      </c>
      <c r="BH10" s="624"/>
      <c r="BI10" s="624"/>
      <c r="BJ10" s="624"/>
      <c r="BK10" s="624"/>
      <c r="BL10" s="624"/>
      <c r="BM10" s="624"/>
      <c r="BN10" s="625"/>
      <c r="BO10" s="626">
        <v>1.7</v>
      </c>
      <c r="BP10" s="626"/>
      <c r="BQ10" s="626"/>
      <c r="BR10" s="626"/>
      <c r="BS10" s="627">
        <v>5452</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3543</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3062</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327373</v>
      </c>
      <c r="S11" s="624"/>
      <c r="T11" s="624"/>
      <c r="U11" s="624"/>
      <c r="V11" s="624"/>
      <c r="W11" s="624"/>
      <c r="X11" s="624"/>
      <c r="Y11" s="625"/>
      <c r="Z11" s="628">
        <v>4</v>
      </c>
      <c r="AA11" s="629"/>
      <c r="AB11" s="629"/>
      <c r="AC11" s="635"/>
      <c r="AD11" s="632">
        <v>327373</v>
      </c>
      <c r="AE11" s="624"/>
      <c r="AF11" s="624"/>
      <c r="AG11" s="624"/>
      <c r="AH11" s="624"/>
      <c r="AI11" s="624"/>
      <c r="AJ11" s="624"/>
      <c r="AK11" s="625"/>
      <c r="AL11" s="628">
        <v>7.2</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35568</v>
      </c>
      <c r="BH11" s="624"/>
      <c r="BI11" s="624"/>
      <c r="BJ11" s="624"/>
      <c r="BK11" s="624"/>
      <c r="BL11" s="624"/>
      <c r="BM11" s="624"/>
      <c r="BN11" s="625"/>
      <c r="BO11" s="626">
        <v>1.9</v>
      </c>
      <c r="BP11" s="626"/>
      <c r="BQ11" s="626"/>
      <c r="BR11" s="626"/>
      <c r="BS11" s="627">
        <v>7189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76712</v>
      </c>
      <c r="CS11" s="624"/>
      <c r="CT11" s="624"/>
      <c r="CU11" s="624"/>
      <c r="CV11" s="624"/>
      <c r="CW11" s="624"/>
      <c r="CX11" s="624"/>
      <c r="CY11" s="625"/>
      <c r="CZ11" s="626">
        <v>0.9</v>
      </c>
      <c r="DA11" s="626"/>
      <c r="DB11" s="626"/>
      <c r="DC11" s="626"/>
      <c r="DD11" s="632">
        <v>21431</v>
      </c>
      <c r="DE11" s="624"/>
      <c r="DF11" s="624"/>
      <c r="DG11" s="624"/>
      <c r="DH11" s="624"/>
      <c r="DI11" s="624"/>
      <c r="DJ11" s="624"/>
      <c r="DK11" s="624"/>
      <c r="DL11" s="624"/>
      <c r="DM11" s="624"/>
      <c r="DN11" s="624"/>
      <c r="DO11" s="624"/>
      <c r="DP11" s="625"/>
      <c r="DQ11" s="632">
        <v>49458</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52283</v>
      </c>
      <c r="S12" s="624"/>
      <c r="T12" s="624"/>
      <c r="U12" s="624"/>
      <c r="V12" s="624"/>
      <c r="W12" s="624"/>
      <c r="X12" s="624"/>
      <c r="Y12" s="625"/>
      <c r="Z12" s="626">
        <v>0.6</v>
      </c>
      <c r="AA12" s="626"/>
      <c r="AB12" s="626"/>
      <c r="AC12" s="626"/>
      <c r="AD12" s="627">
        <v>52283</v>
      </c>
      <c r="AE12" s="627"/>
      <c r="AF12" s="627"/>
      <c r="AG12" s="627"/>
      <c r="AH12" s="627"/>
      <c r="AI12" s="627"/>
      <c r="AJ12" s="627"/>
      <c r="AK12" s="627"/>
      <c r="AL12" s="628">
        <v>1.2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999880</v>
      </c>
      <c r="BH12" s="624"/>
      <c r="BI12" s="624"/>
      <c r="BJ12" s="624"/>
      <c r="BK12" s="624"/>
      <c r="BL12" s="624"/>
      <c r="BM12" s="624"/>
      <c r="BN12" s="625"/>
      <c r="BO12" s="626">
        <v>54.3</v>
      </c>
      <c r="BP12" s="626"/>
      <c r="BQ12" s="626"/>
      <c r="BR12" s="626"/>
      <c r="BS12" s="627" t="s">
        <v>131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204606</v>
      </c>
      <c r="CS12" s="624"/>
      <c r="CT12" s="624"/>
      <c r="CU12" s="624"/>
      <c r="CV12" s="624"/>
      <c r="CW12" s="624"/>
      <c r="CX12" s="624"/>
      <c r="CY12" s="625"/>
      <c r="CZ12" s="626">
        <v>2.5</v>
      </c>
      <c r="DA12" s="626"/>
      <c r="DB12" s="626"/>
      <c r="DC12" s="626"/>
      <c r="DD12" s="632">
        <v>6631</v>
      </c>
      <c r="DE12" s="624"/>
      <c r="DF12" s="624"/>
      <c r="DG12" s="624"/>
      <c r="DH12" s="624"/>
      <c r="DI12" s="624"/>
      <c r="DJ12" s="624"/>
      <c r="DK12" s="624"/>
      <c r="DL12" s="624"/>
      <c r="DM12" s="624"/>
      <c r="DN12" s="624"/>
      <c r="DO12" s="624"/>
      <c r="DP12" s="625"/>
      <c r="DQ12" s="632">
        <v>167563</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996460</v>
      </c>
      <c r="BH13" s="624"/>
      <c r="BI13" s="624"/>
      <c r="BJ13" s="624"/>
      <c r="BK13" s="624"/>
      <c r="BL13" s="624"/>
      <c r="BM13" s="624"/>
      <c r="BN13" s="625"/>
      <c r="BO13" s="626">
        <v>54.1</v>
      </c>
      <c r="BP13" s="626"/>
      <c r="BQ13" s="626"/>
      <c r="BR13" s="626"/>
      <c r="BS13" s="627" t="s">
        <v>131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1103920</v>
      </c>
      <c r="CS13" s="624"/>
      <c r="CT13" s="624"/>
      <c r="CU13" s="624"/>
      <c r="CV13" s="624"/>
      <c r="CW13" s="624"/>
      <c r="CX13" s="624"/>
      <c r="CY13" s="625"/>
      <c r="CZ13" s="626">
        <v>13.7</v>
      </c>
      <c r="DA13" s="626"/>
      <c r="DB13" s="626"/>
      <c r="DC13" s="626"/>
      <c r="DD13" s="632">
        <v>453366</v>
      </c>
      <c r="DE13" s="624"/>
      <c r="DF13" s="624"/>
      <c r="DG13" s="624"/>
      <c r="DH13" s="624"/>
      <c r="DI13" s="624"/>
      <c r="DJ13" s="624"/>
      <c r="DK13" s="624"/>
      <c r="DL13" s="624"/>
      <c r="DM13" s="624"/>
      <c r="DN13" s="624"/>
      <c r="DO13" s="624"/>
      <c r="DP13" s="625"/>
      <c r="DQ13" s="632">
        <v>510019</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346</v>
      </c>
      <c r="S14" s="624"/>
      <c r="T14" s="624"/>
      <c r="U14" s="624"/>
      <c r="V14" s="624"/>
      <c r="W14" s="624"/>
      <c r="X14" s="624"/>
      <c r="Y14" s="625"/>
      <c r="Z14" s="626">
        <v>0</v>
      </c>
      <c r="AA14" s="626"/>
      <c r="AB14" s="626"/>
      <c r="AC14" s="626"/>
      <c r="AD14" s="627">
        <v>346</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47919</v>
      </c>
      <c r="BH14" s="624"/>
      <c r="BI14" s="624"/>
      <c r="BJ14" s="624"/>
      <c r="BK14" s="624"/>
      <c r="BL14" s="624"/>
      <c r="BM14" s="624"/>
      <c r="BN14" s="625"/>
      <c r="BO14" s="626">
        <v>2.6</v>
      </c>
      <c r="BP14" s="626"/>
      <c r="BQ14" s="626"/>
      <c r="BR14" s="626"/>
      <c r="BS14" s="627" t="s">
        <v>131</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328980</v>
      </c>
      <c r="CS14" s="624"/>
      <c r="CT14" s="624"/>
      <c r="CU14" s="624"/>
      <c r="CV14" s="624"/>
      <c r="CW14" s="624"/>
      <c r="CX14" s="624"/>
      <c r="CY14" s="625"/>
      <c r="CZ14" s="626">
        <v>4.0999999999999996</v>
      </c>
      <c r="DA14" s="626"/>
      <c r="DB14" s="626"/>
      <c r="DC14" s="626"/>
      <c r="DD14" s="632" t="s">
        <v>131</v>
      </c>
      <c r="DE14" s="624"/>
      <c r="DF14" s="624"/>
      <c r="DG14" s="624"/>
      <c r="DH14" s="624"/>
      <c r="DI14" s="624"/>
      <c r="DJ14" s="624"/>
      <c r="DK14" s="624"/>
      <c r="DL14" s="624"/>
      <c r="DM14" s="624"/>
      <c r="DN14" s="624"/>
      <c r="DO14" s="624"/>
      <c r="DP14" s="625"/>
      <c r="DQ14" s="632">
        <v>324808</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76438</v>
      </c>
      <c r="BH15" s="624"/>
      <c r="BI15" s="624"/>
      <c r="BJ15" s="624"/>
      <c r="BK15" s="624"/>
      <c r="BL15" s="624"/>
      <c r="BM15" s="624"/>
      <c r="BN15" s="625"/>
      <c r="BO15" s="626">
        <v>4.2</v>
      </c>
      <c r="BP15" s="626"/>
      <c r="BQ15" s="626"/>
      <c r="BR15" s="626"/>
      <c r="BS15" s="627" t="s">
        <v>131</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553125</v>
      </c>
      <c r="CS15" s="624"/>
      <c r="CT15" s="624"/>
      <c r="CU15" s="624"/>
      <c r="CV15" s="624"/>
      <c r="CW15" s="624"/>
      <c r="CX15" s="624"/>
      <c r="CY15" s="625"/>
      <c r="CZ15" s="626">
        <v>6.8</v>
      </c>
      <c r="DA15" s="626"/>
      <c r="DB15" s="626"/>
      <c r="DC15" s="626"/>
      <c r="DD15" s="632">
        <v>89330</v>
      </c>
      <c r="DE15" s="624"/>
      <c r="DF15" s="624"/>
      <c r="DG15" s="624"/>
      <c r="DH15" s="624"/>
      <c r="DI15" s="624"/>
      <c r="DJ15" s="624"/>
      <c r="DK15" s="624"/>
      <c r="DL15" s="624"/>
      <c r="DM15" s="624"/>
      <c r="DN15" s="624"/>
      <c r="DO15" s="624"/>
      <c r="DP15" s="625"/>
      <c r="DQ15" s="632">
        <v>436805</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10355</v>
      </c>
      <c r="S16" s="624"/>
      <c r="T16" s="624"/>
      <c r="U16" s="624"/>
      <c r="V16" s="624"/>
      <c r="W16" s="624"/>
      <c r="X16" s="624"/>
      <c r="Y16" s="625"/>
      <c r="Z16" s="626">
        <v>0.1</v>
      </c>
      <c r="AA16" s="626"/>
      <c r="AB16" s="626"/>
      <c r="AC16" s="626"/>
      <c r="AD16" s="627">
        <v>10355</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29104</v>
      </c>
      <c r="CS16" s="624"/>
      <c r="CT16" s="624"/>
      <c r="CU16" s="624"/>
      <c r="CV16" s="624"/>
      <c r="CW16" s="624"/>
      <c r="CX16" s="624"/>
      <c r="CY16" s="625"/>
      <c r="CZ16" s="626">
        <v>0.4</v>
      </c>
      <c r="DA16" s="626"/>
      <c r="DB16" s="626"/>
      <c r="DC16" s="626"/>
      <c r="DD16" s="632" t="s">
        <v>267</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24106</v>
      </c>
      <c r="S17" s="624"/>
      <c r="T17" s="624"/>
      <c r="U17" s="624"/>
      <c r="V17" s="624"/>
      <c r="W17" s="624"/>
      <c r="X17" s="624"/>
      <c r="Y17" s="625"/>
      <c r="Z17" s="626">
        <v>0.3</v>
      </c>
      <c r="AA17" s="626"/>
      <c r="AB17" s="626"/>
      <c r="AC17" s="626"/>
      <c r="AD17" s="627">
        <v>24106</v>
      </c>
      <c r="AE17" s="627"/>
      <c r="AF17" s="627"/>
      <c r="AG17" s="627"/>
      <c r="AH17" s="627"/>
      <c r="AI17" s="627"/>
      <c r="AJ17" s="627"/>
      <c r="AK17" s="627"/>
      <c r="AL17" s="628">
        <v>0.5</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695327</v>
      </c>
      <c r="CS17" s="624"/>
      <c r="CT17" s="624"/>
      <c r="CU17" s="624"/>
      <c r="CV17" s="624"/>
      <c r="CW17" s="624"/>
      <c r="CX17" s="624"/>
      <c r="CY17" s="625"/>
      <c r="CZ17" s="626">
        <v>8.6</v>
      </c>
      <c r="DA17" s="626"/>
      <c r="DB17" s="626"/>
      <c r="DC17" s="626"/>
      <c r="DD17" s="632" t="s">
        <v>131</v>
      </c>
      <c r="DE17" s="624"/>
      <c r="DF17" s="624"/>
      <c r="DG17" s="624"/>
      <c r="DH17" s="624"/>
      <c r="DI17" s="624"/>
      <c r="DJ17" s="624"/>
      <c r="DK17" s="624"/>
      <c r="DL17" s="624"/>
      <c r="DM17" s="624"/>
      <c r="DN17" s="624"/>
      <c r="DO17" s="624"/>
      <c r="DP17" s="625"/>
      <c r="DQ17" s="632">
        <v>695327</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11336</v>
      </c>
      <c r="S18" s="624"/>
      <c r="T18" s="624"/>
      <c r="U18" s="624"/>
      <c r="V18" s="624"/>
      <c r="W18" s="624"/>
      <c r="X18" s="624"/>
      <c r="Y18" s="625"/>
      <c r="Z18" s="626">
        <v>0.1</v>
      </c>
      <c r="AA18" s="626"/>
      <c r="AB18" s="626"/>
      <c r="AC18" s="626"/>
      <c r="AD18" s="627">
        <v>11336</v>
      </c>
      <c r="AE18" s="627"/>
      <c r="AF18" s="627"/>
      <c r="AG18" s="627"/>
      <c r="AH18" s="627"/>
      <c r="AI18" s="627"/>
      <c r="AJ18" s="627"/>
      <c r="AK18" s="627"/>
      <c r="AL18" s="628">
        <v>0.3</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9855</v>
      </c>
      <c r="S19" s="624"/>
      <c r="T19" s="624"/>
      <c r="U19" s="624"/>
      <c r="V19" s="624"/>
      <c r="W19" s="624"/>
      <c r="X19" s="624"/>
      <c r="Y19" s="625"/>
      <c r="Z19" s="626">
        <v>0.1</v>
      </c>
      <c r="AA19" s="626"/>
      <c r="AB19" s="626"/>
      <c r="AC19" s="626"/>
      <c r="AD19" s="627">
        <v>9855</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267</v>
      </c>
      <c r="CS19" s="624"/>
      <c r="CT19" s="624"/>
      <c r="CU19" s="624"/>
      <c r="CV19" s="624"/>
      <c r="CW19" s="624"/>
      <c r="CX19" s="624"/>
      <c r="CY19" s="625"/>
      <c r="CZ19" s="626" t="s">
        <v>267</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1481</v>
      </c>
      <c r="S20" s="624"/>
      <c r="T20" s="624"/>
      <c r="U20" s="624"/>
      <c r="V20" s="624"/>
      <c r="W20" s="624"/>
      <c r="X20" s="624"/>
      <c r="Y20" s="625"/>
      <c r="Z20" s="626">
        <v>0</v>
      </c>
      <c r="AA20" s="626"/>
      <c r="AB20" s="626"/>
      <c r="AC20" s="626"/>
      <c r="AD20" s="627">
        <v>1481</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131</v>
      </c>
      <c r="BP20" s="626"/>
      <c r="BQ20" s="626"/>
      <c r="BR20" s="626"/>
      <c r="BS20" s="627" t="s">
        <v>131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8078125</v>
      </c>
      <c r="CS20" s="624"/>
      <c r="CT20" s="624"/>
      <c r="CU20" s="624"/>
      <c r="CV20" s="624"/>
      <c r="CW20" s="624"/>
      <c r="CX20" s="624"/>
      <c r="CY20" s="625"/>
      <c r="CZ20" s="626">
        <v>100</v>
      </c>
      <c r="DA20" s="626"/>
      <c r="DB20" s="626"/>
      <c r="DC20" s="626"/>
      <c r="DD20" s="632">
        <v>629469</v>
      </c>
      <c r="DE20" s="624"/>
      <c r="DF20" s="624"/>
      <c r="DG20" s="624"/>
      <c r="DH20" s="624"/>
      <c r="DI20" s="624"/>
      <c r="DJ20" s="624"/>
      <c r="DK20" s="624"/>
      <c r="DL20" s="624"/>
      <c r="DM20" s="624"/>
      <c r="DN20" s="624"/>
      <c r="DO20" s="624"/>
      <c r="DP20" s="625"/>
      <c r="DQ20" s="632">
        <v>5512931</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2415335</v>
      </c>
      <c r="S21" s="624"/>
      <c r="T21" s="624"/>
      <c r="U21" s="624"/>
      <c r="V21" s="624"/>
      <c r="W21" s="624"/>
      <c r="X21" s="624"/>
      <c r="Y21" s="625"/>
      <c r="Z21" s="626">
        <v>29.5</v>
      </c>
      <c r="AA21" s="626"/>
      <c r="AB21" s="626"/>
      <c r="AC21" s="626"/>
      <c r="AD21" s="627">
        <v>2160456</v>
      </c>
      <c r="AE21" s="627"/>
      <c r="AF21" s="627"/>
      <c r="AG21" s="627"/>
      <c r="AH21" s="627"/>
      <c r="AI21" s="627"/>
      <c r="AJ21" s="627"/>
      <c r="AK21" s="627"/>
      <c r="AL21" s="628">
        <v>47.7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2160456</v>
      </c>
      <c r="S22" s="624"/>
      <c r="T22" s="624"/>
      <c r="U22" s="624"/>
      <c r="V22" s="624"/>
      <c r="W22" s="624"/>
      <c r="X22" s="624"/>
      <c r="Y22" s="625"/>
      <c r="Z22" s="626">
        <v>26.3</v>
      </c>
      <c r="AA22" s="626"/>
      <c r="AB22" s="626"/>
      <c r="AC22" s="626"/>
      <c r="AD22" s="627">
        <v>2160456</v>
      </c>
      <c r="AE22" s="627"/>
      <c r="AF22" s="627"/>
      <c r="AG22" s="627"/>
      <c r="AH22" s="627"/>
      <c r="AI22" s="627"/>
      <c r="AJ22" s="627"/>
      <c r="AK22" s="627"/>
      <c r="AL22" s="628">
        <v>47.7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254879</v>
      </c>
      <c r="S23" s="624"/>
      <c r="T23" s="624"/>
      <c r="U23" s="624"/>
      <c r="V23" s="624"/>
      <c r="W23" s="624"/>
      <c r="X23" s="624"/>
      <c r="Y23" s="625"/>
      <c r="Z23" s="626">
        <v>3.1</v>
      </c>
      <c r="AA23" s="626"/>
      <c r="AB23" s="626"/>
      <c r="AC23" s="626"/>
      <c r="AD23" s="627" t="s">
        <v>131</v>
      </c>
      <c r="AE23" s="627"/>
      <c r="AF23" s="627"/>
      <c r="AG23" s="627"/>
      <c r="AH23" s="627"/>
      <c r="AI23" s="627"/>
      <c r="AJ23" s="627"/>
      <c r="AK23" s="627"/>
      <c r="AL23" s="628" t="s">
        <v>131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3668913</v>
      </c>
      <c r="CS24" s="613"/>
      <c r="CT24" s="613"/>
      <c r="CU24" s="613"/>
      <c r="CV24" s="613"/>
      <c r="CW24" s="613"/>
      <c r="CX24" s="613"/>
      <c r="CY24" s="614"/>
      <c r="CZ24" s="617">
        <v>45.4</v>
      </c>
      <c r="DA24" s="618"/>
      <c r="DB24" s="618"/>
      <c r="DC24" s="634"/>
      <c r="DD24" s="658">
        <v>2621455</v>
      </c>
      <c r="DE24" s="613"/>
      <c r="DF24" s="613"/>
      <c r="DG24" s="613"/>
      <c r="DH24" s="613"/>
      <c r="DI24" s="613"/>
      <c r="DJ24" s="613"/>
      <c r="DK24" s="614"/>
      <c r="DL24" s="658">
        <v>2344144</v>
      </c>
      <c r="DM24" s="613"/>
      <c r="DN24" s="613"/>
      <c r="DO24" s="613"/>
      <c r="DP24" s="613"/>
      <c r="DQ24" s="613"/>
      <c r="DR24" s="613"/>
      <c r="DS24" s="613"/>
      <c r="DT24" s="613"/>
      <c r="DU24" s="613"/>
      <c r="DV24" s="614"/>
      <c r="DW24" s="617">
        <v>50.9</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4757034</v>
      </c>
      <c r="S25" s="624"/>
      <c r="T25" s="624"/>
      <c r="U25" s="624"/>
      <c r="V25" s="624"/>
      <c r="W25" s="624"/>
      <c r="X25" s="624"/>
      <c r="Y25" s="625"/>
      <c r="Z25" s="626">
        <v>58</v>
      </c>
      <c r="AA25" s="626"/>
      <c r="AB25" s="626"/>
      <c r="AC25" s="626"/>
      <c r="AD25" s="627">
        <v>4502155</v>
      </c>
      <c r="AE25" s="627"/>
      <c r="AF25" s="627"/>
      <c r="AG25" s="627"/>
      <c r="AH25" s="627"/>
      <c r="AI25" s="627"/>
      <c r="AJ25" s="627"/>
      <c r="AK25" s="627"/>
      <c r="AL25" s="628">
        <v>99.4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267</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1819075</v>
      </c>
      <c r="CS25" s="655"/>
      <c r="CT25" s="655"/>
      <c r="CU25" s="655"/>
      <c r="CV25" s="655"/>
      <c r="CW25" s="655"/>
      <c r="CX25" s="655"/>
      <c r="CY25" s="656"/>
      <c r="CZ25" s="628">
        <v>22.5</v>
      </c>
      <c r="DA25" s="653"/>
      <c r="DB25" s="653"/>
      <c r="DC25" s="657"/>
      <c r="DD25" s="632">
        <v>1640505</v>
      </c>
      <c r="DE25" s="655"/>
      <c r="DF25" s="655"/>
      <c r="DG25" s="655"/>
      <c r="DH25" s="655"/>
      <c r="DI25" s="655"/>
      <c r="DJ25" s="655"/>
      <c r="DK25" s="656"/>
      <c r="DL25" s="632">
        <v>1403028</v>
      </c>
      <c r="DM25" s="655"/>
      <c r="DN25" s="655"/>
      <c r="DO25" s="655"/>
      <c r="DP25" s="655"/>
      <c r="DQ25" s="655"/>
      <c r="DR25" s="655"/>
      <c r="DS25" s="655"/>
      <c r="DT25" s="655"/>
      <c r="DU25" s="655"/>
      <c r="DV25" s="656"/>
      <c r="DW25" s="628">
        <v>30.5</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1861</v>
      </c>
      <c r="S26" s="624"/>
      <c r="T26" s="624"/>
      <c r="U26" s="624"/>
      <c r="V26" s="624"/>
      <c r="W26" s="624"/>
      <c r="X26" s="624"/>
      <c r="Y26" s="625"/>
      <c r="Z26" s="626">
        <v>0</v>
      </c>
      <c r="AA26" s="626"/>
      <c r="AB26" s="626"/>
      <c r="AC26" s="626"/>
      <c r="AD26" s="627">
        <v>1861</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267</v>
      </c>
      <c r="BP26" s="626"/>
      <c r="BQ26" s="626"/>
      <c r="BR26" s="626"/>
      <c r="BS26" s="627" t="s">
        <v>267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951850</v>
      </c>
      <c r="CS26" s="624"/>
      <c r="CT26" s="624"/>
      <c r="CU26" s="624"/>
      <c r="CV26" s="624"/>
      <c r="CW26" s="624"/>
      <c r="CX26" s="624"/>
      <c r="CY26" s="625"/>
      <c r="CZ26" s="628">
        <v>11.8</v>
      </c>
      <c r="DA26" s="653"/>
      <c r="DB26" s="653"/>
      <c r="DC26" s="657"/>
      <c r="DD26" s="632">
        <v>839428</v>
      </c>
      <c r="DE26" s="624"/>
      <c r="DF26" s="624"/>
      <c r="DG26" s="624"/>
      <c r="DH26" s="624"/>
      <c r="DI26" s="624"/>
      <c r="DJ26" s="624"/>
      <c r="DK26" s="625"/>
      <c r="DL26" s="632" t="s">
        <v>131</v>
      </c>
      <c r="DM26" s="624"/>
      <c r="DN26" s="624"/>
      <c r="DO26" s="624"/>
      <c r="DP26" s="624"/>
      <c r="DQ26" s="624"/>
      <c r="DR26" s="624"/>
      <c r="DS26" s="624"/>
      <c r="DT26" s="624"/>
      <c r="DU26" s="624"/>
      <c r="DV26" s="625"/>
      <c r="DW26" s="628" t="s">
        <v>267</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13420</v>
      </c>
      <c r="S27" s="624"/>
      <c r="T27" s="624"/>
      <c r="U27" s="624"/>
      <c r="V27" s="624"/>
      <c r="W27" s="624"/>
      <c r="X27" s="624"/>
      <c r="Y27" s="625"/>
      <c r="Z27" s="626">
        <v>0.2</v>
      </c>
      <c r="AA27" s="626"/>
      <c r="AB27" s="626"/>
      <c r="AC27" s="626"/>
      <c r="AD27" s="627" t="s">
        <v>131</v>
      </c>
      <c r="AE27" s="627"/>
      <c r="AF27" s="627"/>
      <c r="AG27" s="627"/>
      <c r="AH27" s="627"/>
      <c r="AI27" s="627"/>
      <c r="AJ27" s="627"/>
      <c r="AK27" s="627"/>
      <c r="AL27" s="628" t="s">
        <v>131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1841604</v>
      </c>
      <c r="BH27" s="624"/>
      <c r="BI27" s="624"/>
      <c r="BJ27" s="624"/>
      <c r="BK27" s="624"/>
      <c r="BL27" s="624"/>
      <c r="BM27" s="624"/>
      <c r="BN27" s="625"/>
      <c r="BO27" s="626">
        <v>100</v>
      </c>
      <c r="BP27" s="626"/>
      <c r="BQ27" s="626"/>
      <c r="BR27" s="626"/>
      <c r="BS27" s="627">
        <v>12641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1154511</v>
      </c>
      <c r="CS27" s="655"/>
      <c r="CT27" s="655"/>
      <c r="CU27" s="655"/>
      <c r="CV27" s="655"/>
      <c r="CW27" s="655"/>
      <c r="CX27" s="655"/>
      <c r="CY27" s="656"/>
      <c r="CZ27" s="628">
        <v>14.3</v>
      </c>
      <c r="DA27" s="653"/>
      <c r="DB27" s="653"/>
      <c r="DC27" s="657"/>
      <c r="DD27" s="632">
        <v>285623</v>
      </c>
      <c r="DE27" s="655"/>
      <c r="DF27" s="655"/>
      <c r="DG27" s="655"/>
      <c r="DH27" s="655"/>
      <c r="DI27" s="655"/>
      <c r="DJ27" s="655"/>
      <c r="DK27" s="656"/>
      <c r="DL27" s="632">
        <v>245789</v>
      </c>
      <c r="DM27" s="655"/>
      <c r="DN27" s="655"/>
      <c r="DO27" s="655"/>
      <c r="DP27" s="655"/>
      <c r="DQ27" s="655"/>
      <c r="DR27" s="655"/>
      <c r="DS27" s="655"/>
      <c r="DT27" s="655"/>
      <c r="DU27" s="655"/>
      <c r="DV27" s="656"/>
      <c r="DW27" s="628">
        <v>5.3</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93250</v>
      </c>
      <c r="S28" s="624"/>
      <c r="T28" s="624"/>
      <c r="U28" s="624"/>
      <c r="V28" s="624"/>
      <c r="W28" s="624"/>
      <c r="X28" s="624"/>
      <c r="Y28" s="625"/>
      <c r="Z28" s="626">
        <v>1.1000000000000001</v>
      </c>
      <c r="AA28" s="626"/>
      <c r="AB28" s="626"/>
      <c r="AC28" s="626"/>
      <c r="AD28" s="627">
        <v>15877</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695327</v>
      </c>
      <c r="CS28" s="624"/>
      <c r="CT28" s="624"/>
      <c r="CU28" s="624"/>
      <c r="CV28" s="624"/>
      <c r="CW28" s="624"/>
      <c r="CX28" s="624"/>
      <c r="CY28" s="625"/>
      <c r="CZ28" s="628">
        <v>8.6</v>
      </c>
      <c r="DA28" s="653"/>
      <c r="DB28" s="653"/>
      <c r="DC28" s="657"/>
      <c r="DD28" s="632">
        <v>695327</v>
      </c>
      <c r="DE28" s="624"/>
      <c r="DF28" s="624"/>
      <c r="DG28" s="624"/>
      <c r="DH28" s="624"/>
      <c r="DI28" s="624"/>
      <c r="DJ28" s="624"/>
      <c r="DK28" s="625"/>
      <c r="DL28" s="632">
        <v>695327</v>
      </c>
      <c r="DM28" s="624"/>
      <c r="DN28" s="624"/>
      <c r="DO28" s="624"/>
      <c r="DP28" s="624"/>
      <c r="DQ28" s="624"/>
      <c r="DR28" s="624"/>
      <c r="DS28" s="624"/>
      <c r="DT28" s="624"/>
      <c r="DU28" s="624"/>
      <c r="DV28" s="625"/>
      <c r="DW28" s="628">
        <v>15.1</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17412</v>
      </c>
      <c r="S29" s="624"/>
      <c r="T29" s="624"/>
      <c r="U29" s="624"/>
      <c r="V29" s="624"/>
      <c r="W29" s="624"/>
      <c r="X29" s="624"/>
      <c r="Y29" s="625"/>
      <c r="Z29" s="626">
        <v>0.2</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695319</v>
      </c>
      <c r="CS29" s="655"/>
      <c r="CT29" s="655"/>
      <c r="CU29" s="655"/>
      <c r="CV29" s="655"/>
      <c r="CW29" s="655"/>
      <c r="CX29" s="655"/>
      <c r="CY29" s="656"/>
      <c r="CZ29" s="628">
        <v>8.6</v>
      </c>
      <c r="DA29" s="653"/>
      <c r="DB29" s="653"/>
      <c r="DC29" s="657"/>
      <c r="DD29" s="632">
        <v>695319</v>
      </c>
      <c r="DE29" s="655"/>
      <c r="DF29" s="655"/>
      <c r="DG29" s="655"/>
      <c r="DH29" s="655"/>
      <c r="DI29" s="655"/>
      <c r="DJ29" s="655"/>
      <c r="DK29" s="656"/>
      <c r="DL29" s="632">
        <v>695319</v>
      </c>
      <c r="DM29" s="655"/>
      <c r="DN29" s="655"/>
      <c r="DO29" s="655"/>
      <c r="DP29" s="655"/>
      <c r="DQ29" s="655"/>
      <c r="DR29" s="655"/>
      <c r="DS29" s="655"/>
      <c r="DT29" s="655"/>
      <c r="DU29" s="655"/>
      <c r="DV29" s="656"/>
      <c r="DW29" s="628">
        <v>15.1</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1351144</v>
      </c>
      <c r="S30" s="624"/>
      <c r="T30" s="624"/>
      <c r="U30" s="624"/>
      <c r="V30" s="624"/>
      <c r="W30" s="624"/>
      <c r="X30" s="624"/>
      <c r="Y30" s="625"/>
      <c r="Z30" s="626">
        <v>16.5</v>
      </c>
      <c r="AA30" s="626"/>
      <c r="AB30" s="626"/>
      <c r="AC30" s="626"/>
      <c r="AD30" s="627" t="s">
        <v>267</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670494</v>
      </c>
      <c r="CS30" s="624"/>
      <c r="CT30" s="624"/>
      <c r="CU30" s="624"/>
      <c r="CV30" s="624"/>
      <c r="CW30" s="624"/>
      <c r="CX30" s="624"/>
      <c r="CY30" s="625"/>
      <c r="CZ30" s="628">
        <v>8.3000000000000007</v>
      </c>
      <c r="DA30" s="653"/>
      <c r="DB30" s="653"/>
      <c r="DC30" s="657"/>
      <c r="DD30" s="632">
        <v>670494</v>
      </c>
      <c r="DE30" s="624"/>
      <c r="DF30" s="624"/>
      <c r="DG30" s="624"/>
      <c r="DH30" s="624"/>
      <c r="DI30" s="624"/>
      <c r="DJ30" s="624"/>
      <c r="DK30" s="625"/>
      <c r="DL30" s="632">
        <v>670494</v>
      </c>
      <c r="DM30" s="624"/>
      <c r="DN30" s="624"/>
      <c r="DO30" s="624"/>
      <c r="DP30" s="624"/>
      <c r="DQ30" s="624"/>
      <c r="DR30" s="624"/>
      <c r="DS30" s="624"/>
      <c r="DT30" s="624"/>
      <c r="DU30" s="624"/>
      <c r="DV30" s="625"/>
      <c r="DW30" s="628">
        <v>14.6</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313</v>
      </c>
      <c r="AQ31" s="670"/>
      <c r="AR31" s="670"/>
      <c r="AS31" s="670"/>
      <c r="AT31" s="675" t="s">
        <v>314</v>
      </c>
      <c r="AU31" s="218"/>
      <c r="AV31" s="218"/>
      <c r="AW31" s="218"/>
      <c r="AX31" s="609" t="s">
        <v>191</v>
      </c>
      <c r="AY31" s="610"/>
      <c r="AZ31" s="610"/>
      <c r="BA31" s="610"/>
      <c r="BB31" s="610"/>
      <c r="BC31" s="610"/>
      <c r="BD31" s="610"/>
      <c r="BE31" s="610"/>
      <c r="BF31" s="611"/>
      <c r="BG31" s="679">
        <v>99.3</v>
      </c>
      <c r="BH31" s="667"/>
      <c r="BI31" s="667"/>
      <c r="BJ31" s="667"/>
      <c r="BK31" s="667"/>
      <c r="BL31" s="667"/>
      <c r="BM31" s="618">
        <v>95.1</v>
      </c>
      <c r="BN31" s="667"/>
      <c r="BO31" s="667"/>
      <c r="BP31" s="667"/>
      <c r="BQ31" s="668"/>
      <c r="BR31" s="679">
        <v>99.1</v>
      </c>
      <c r="BS31" s="667"/>
      <c r="BT31" s="667"/>
      <c r="BU31" s="667"/>
      <c r="BV31" s="667"/>
      <c r="BW31" s="667"/>
      <c r="BX31" s="618">
        <v>94.7</v>
      </c>
      <c r="BY31" s="667"/>
      <c r="BZ31" s="667"/>
      <c r="CA31" s="667"/>
      <c r="CB31" s="668"/>
      <c r="CD31" s="661"/>
      <c r="CE31" s="662"/>
      <c r="CF31" s="620" t="s">
        <v>315</v>
      </c>
      <c r="CG31" s="621"/>
      <c r="CH31" s="621"/>
      <c r="CI31" s="621"/>
      <c r="CJ31" s="621"/>
      <c r="CK31" s="621"/>
      <c r="CL31" s="621"/>
      <c r="CM31" s="621"/>
      <c r="CN31" s="621"/>
      <c r="CO31" s="621"/>
      <c r="CP31" s="621"/>
      <c r="CQ31" s="622"/>
      <c r="CR31" s="623">
        <v>24825</v>
      </c>
      <c r="CS31" s="655"/>
      <c r="CT31" s="655"/>
      <c r="CU31" s="655"/>
      <c r="CV31" s="655"/>
      <c r="CW31" s="655"/>
      <c r="CX31" s="655"/>
      <c r="CY31" s="656"/>
      <c r="CZ31" s="628">
        <v>0.3</v>
      </c>
      <c r="DA31" s="653"/>
      <c r="DB31" s="653"/>
      <c r="DC31" s="657"/>
      <c r="DD31" s="632">
        <v>24825</v>
      </c>
      <c r="DE31" s="655"/>
      <c r="DF31" s="655"/>
      <c r="DG31" s="655"/>
      <c r="DH31" s="655"/>
      <c r="DI31" s="655"/>
      <c r="DJ31" s="655"/>
      <c r="DK31" s="656"/>
      <c r="DL31" s="632">
        <v>24825</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583870</v>
      </c>
      <c r="S32" s="624"/>
      <c r="T32" s="624"/>
      <c r="U32" s="624"/>
      <c r="V32" s="624"/>
      <c r="W32" s="624"/>
      <c r="X32" s="624"/>
      <c r="Y32" s="625"/>
      <c r="Z32" s="626">
        <v>7.1</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317</v>
      </c>
      <c r="AX32" s="620" t="s">
        <v>318</v>
      </c>
      <c r="AY32" s="621"/>
      <c r="AZ32" s="621"/>
      <c r="BA32" s="621"/>
      <c r="BB32" s="621"/>
      <c r="BC32" s="621"/>
      <c r="BD32" s="621"/>
      <c r="BE32" s="621"/>
      <c r="BF32" s="622"/>
      <c r="BG32" s="680">
        <v>99.3</v>
      </c>
      <c r="BH32" s="655"/>
      <c r="BI32" s="655"/>
      <c r="BJ32" s="655"/>
      <c r="BK32" s="655"/>
      <c r="BL32" s="655"/>
      <c r="BM32" s="629">
        <v>96.8</v>
      </c>
      <c r="BN32" s="655"/>
      <c r="BO32" s="655"/>
      <c r="BP32" s="655"/>
      <c r="BQ32" s="678"/>
      <c r="BR32" s="680">
        <v>99.4</v>
      </c>
      <c r="BS32" s="655"/>
      <c r="BT32" s="655"/>
      <c r="BU32" s="655"/>
      <c r="BV32" s="655"/>
      <c r="BW32" s="655"/>
      <c r="BX32" s="629">
        <v>96.6</v>
      </c>
      <c r="BY32" s="655"/>
      <c r="BZ32" s="655"/>
      <c r="CA32" s="655"/>
      <c r="CB32" s="678"/>
      <c r="CD32" s="663"/>
      <c r="CE32" s="664"/>
      <c r="CF32" s="620" t="s">
        <v>319</v>
      </c>
      <c r="CG32" s="621"/>
      <c r="CH32" s="621"/>
      <c r="CI32" s="621"/>
      <c r="CJ32" s="621"/>
      <c r="CK32" s="621"/>
      <c r="CL32" s="621"/>
      <c r="CM32" s="621"/>
      <c r="CN32" s="621"/>
      <c r="CO32" s="621"/>
      <c r="CP32" s="621"/>
      <c r="CQ32" s="622"/>
      <c r="CR32" s="623">
        <v>8</v>
      </c>
      <c r="CS32" s="624"/>
      <c r="CT32" s="624"/>
      <c r="CU32" s="624"/>
      <c r="CV32" s="624"/>
      <c r="CW32" s="624"/>
      <c r="CX32" s="624"/>
      <c r="CY32" s="625"/>
      <c r="CZ32" s="628">
        <v>0</v>
      </c>
      <c r="DA32" s="653"/>
      <c r="DB32" s="653"/>
      <c r="DC32" s="657"/>
      <c r="DD32" s="632">
        <v>8</v>
      </c>
      <c r="DE32" s="624"/>
      <c r="DF32" s="624"/>
      <c r="DG32" s="624"/>
      <c r="DH32" s="624"/>
      <c r="DI32" s="624"/>
      <c r="DJ32" s="624"/>
      <c r="DK32" s="625"/>
      <c r="DL32" s="632">
        <v>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55618</v>
      </c>
      <c r="S33" s="624"/>
      <c r="T33" s="624"/>
      <c r="U33" s="624"/>
      <c r="V33" s="624"/>
      <c r="W33" s="624"/>
      <c r="X33" s="624"/>
      <c r="Y33" s="625"/>
      <c r="Z33" s="626">
        <v>0.7</v>
      </c>
      <c r="AA33" s="626"/>
      <c r="AB33" s="626"/>
      <c r="AC33" s="626"/>
      <c r="AD33" s="627">
        <v>11366</v>
      </c>
      <c r="AE33" s="627"/>
      <c r="AF33" s="627"/>
      <c r="AG33" s="627"/>
      <c r="AH33" s="627"/>
      <c r="AI33" s="627"/>
      <c r="AJ33" s="627"/>
      <c r="AK33" s="627"/>
      <c r="AL33" s="628">
        <v>0.3</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99.3</v>
      </c>
      <c r="BH33" s="682"/>
      <c r="BI33" s="682"/>
      <c r="BJ33" s="682"/>
      <c r="BK33" s="682"/>
      <c r="BL33" s="682"/>
      <c r="BM33" s="683">
        <v>93.5</v>
      </c>
      <c r="BN33" s="682"/>
      <c r="BO33" s="682"/>
      <c r="BP33" s="682"/>
      <c r="BQ33" s="684"/>
      <c r="BR33" s="681">
        <v>98.9</v>
      </c>
      <c r="BS33" s="682"/>
      <c r="BT33" s="682"/>
      <c r="BU33" s="682"/>
      <c r="BV33" s="682"/>
      <c r="BW33" s="682"/>
      <c r="BX33" s="683">
        <v>93.1</v>
      </c>
      <c r="BY33" s="682"/>
      <c r="BZ33" s="682"/>
      <c r="CA33" s="682"/>
      <c r="CB33" s="684"/>
      <c r="CD33" s="620" t="s">
        <v>322</v>
      </c>
      <c r="CE33" s="621"/>
      <c r="CF33" s="621"/>
      <c r="CG33" s="621"/>
      <c r="CH33" s="621"/>
      <c r="CI33" s="621"/>
      <c r="CJ33" s="621"/>
      <c r="CK33" s="621"/>
      <c r="CL33" s="621"/>
      <c r="CM33" s="621"/>
      <c r="CN33" s="621"/>
      <c r="CO33" s="621"/>
      <c r="CP33" s="621"/>
      <c r="CQ33" s="622"/>
      <c r="CR33" s="623">
        <v>3750639</v>
      </c>
      <c r="CS33" s="655"/>
      <c r="CT33" s="655"/>
      <c r="CU33" s="655"/>
      <c r="CV33" s="655"/>
      <c r="CW33" s="655"/>
      <c r="CX33" s="655"/>
      <c r="CY33" s="656"/>
      <c r="CZ33" s="628">
        <v>46.4</v>
      </c>
      <c r="DA33" s="653"/>
      <c r="DB33" s="653"/>
      <c r="DC33" s="657"/>
      <c r="DD33" s="632">
        <v>2813202</v>
      </c>
      <c r="DE33" s="655"/>
      <c r="DF33" s="655"/>
      <c r="DG33" s="655"/>
      <c r="DH33" s="655"/>
      <c r="DI33" s="655"/>
      <c r="DJ33" s="655"/>
      <c r="DK33" s="656"/>
      <c r="DL33" s="632">
        <v>2028445</v>
      </c>
      <c r="DM33" s="655"/>
      <c r="DN33" s="655"/>
      <c r="DO33" s="655"/>
      <c r="DP33" s="655"/>
      <c r="DQ33" s="655"/>
      <c r="DR33" s="655"/>
      <c r="DS33" s="655"/>
      <c r="DT33" s="655"/>
      <c r="DU33" s="655"/>
      <c r="DV33" s="656"/>
      <c r="DW33" s="628">
        <v>44</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126435</v>
      </c>
      <c r="S34" s="624"/>
      <c r="T34" s="624"/>
      <c r="U34" s="624"/>
      <c r="V34" s="624"/>
      <c r="W34" s="624"/>
      <c r="X34" s="624"/>
      <c r="Y34" s="625"/>
      <c r="Z34" s="626">
        <v>1.5</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1366996</v>
      </c>
      <c r="CS34" s="624"/>
      <c r="CT34" s="624"/>
      <c r="CU34" s="624"/>
      <c r="CV34" s="624"/>
      <c r="CW34" s="624"/>
      <c r="CX34" s="624"/>
      <c r="CY34" s="625"/>
      <c r="CZ34" s="628">
        <v>16.899999999999999</v>
      </c>
      <c r="DA34" s="653"/>
      <c r="DB34" s="653"/>
      <c r="DC34" s="657"/>
      <c r="DD34" s="632">
        <v>865377</v>
      </c>
      <c r="DE34" s="624"/>
      <c r="DF34" s="624"/>
      <c r="DG34" s="624"/>
      <c r="DH34" s="624"/>
      <c r="DI34" s="624"/>
      <c r="DJ34" s="624"/>
      <c r="DK34" s="625"/>
      <c r="DL34" s="632">
        <v>733636</v>
      </c>
      <c r="DM34" s="624"/>
      <c r="DN34" s="624"/>
      <c r="DO34" s="624"/>
      <c r="DP34" s="624"/>
      <c r="DQ34" s="624"/>
      <c r="DR34" s="624"/>
      <c r="DS34" s="624"/>
      <c r="DT34" s="624"/>
      <c r="DU34" s="624"/>
      <c r="DV34" s="625"/>
      <c r="DW34" s="628">
        <v>15.9</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549781</v>
      </c>
      <c r="S35" s="624"/>
      <c r="T35" s="624"/>
      <c r="U35" s="624"/>
      <c r="V35" s="624"/>
      <c r="W35" s="624"/>
      <c r="X35" s="624"/>
      <c r="Y35" s="625"/>
      <c r="Z35" s="626">
        <v>6.7</v>
      </c>
      <c r="AA35" s="626"/>
      <c r="AB35" s="626"/>
      <c r="AC35" s="626"/>
      <c r="AD35" s="627" t="s">
        <v>131</v>
      </c>
      <c r="AE35" s="627"/>
      <c r="AF35" s="627"/>
      <c r="AG35" s="627"/>
      <c r="AH35" s="627"/>
      <c r="AI35" s="627"/>
      <c r="AJ35" s="627"/>
      <c r="AK35" s="627"/>
      <c r="AL35" s="628" t="s">
        <v>131</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119267</v>
      </c>
      <c r="CS35" s="655"/>
      <c r="CT35" s="655"/>
      <c r="CU35" s="655"/>
      <c r="CV35" s="655"/>
      <c r="CW35" s="655"/>
      <c r="CX35" s="655"/>
      <c r="CY35" s="656"/>
      <c r="CZ35" s="628">
        <v>1.5</v>
      </c>
      <c r="DA35" s="653"/>
      <c r="DB35" s="653"/>
      <c r="DC35" s="657"/>
      <c r="DD35" s="632">
        <v>114189</v>
      </c>
      <c r="DE35" s="655"/>
      <c r="DF35" s="655"/>
      <c r="DG35" s="655"/>
      <c r="DH35" s="655"/>
      <c r="DI35" s="655"/>
      <c r="DJ35" s="655"/>
      <c r="DK35" s="656"/>
      <c r="DL35" s="632">
        <v>114189</v>
      </c>
      <c r="DM35" s="655"/>
      <c r="DN35" s="655"/>
      <c r="DO35" s="655"/>
      <c r="DP35" s="655"/>
      <c r="DQ35" s="655"/>
      <c r="DR35" s="655"/>
      <c r="DS35" s="655"/>
      <c r="DT35" s="655"/>
      <c r="DU35" s="655"/>
      <c r="DV35" s="656"/>
      <c r="DW35" s="628">
        <v>2.5</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98045</v>
      </c>
      <c r="S36" s="624"/>
      <c r="T36" s="624"/>
      <c r="U36" s="624"/>
      <c r="V36" s="624"/>
      <c r="W36" s="624"/>
      <c r="X36" s="624"/>
      <c r="Y36" s="625"/>
      <c r="Z36" s="626">
        <v>1.2</v>
      </c>
      <c r="AA36" s="626"/>
      <c r="AB36" s="626"/>
      <c r="AC36" s="626"/>
      <c r="AD36" s="627" t="s">
        <v>131</v>
      </c>
      <c r="AE36" s="627"/>
      <c r="AF36" s="627"/>
      <c r="AG36" s="627"/>
      <c r="AH36" s="627"/>
      <c r="AI36" s="627"/>
      <c r="AJ36" s="627"/>
      <c r="AK36" s="627"/>
      <c r="AL36" s="628" t="s">
        <v>131</v>
      </c>
      <c r="AM36" s="629"/>
      <c r="AN36" s="629"/>
      <c r="AO36" s="630"/>
      <c r="AP36" s="222"/>
      <c r="AQ36" s="689" t="s">
        <v>330</v>
      </c>
      <c r="AR36" s="690"/>
      <c r="AS36" s="690"/>
      <c r="AT36" s="690"/>
      <c r="AU36" s="690"/>
      <c r="AV36" s="690"/>
      <c r="AW36" s="690"/>
      <c r="AX36" s="690"/>
      <c r="AY36" s="691"/>
      <c r="AZ36" s="612">
        <v>1382914</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510</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676321</v>
      </c>
      <c r="CS36" s="624"/>
      <c r="CT36" s="624"/>
      <c r="CU36" s="624"/>
      <c r="CV36" s="624"/>
      <c r="CW36" s="624"/>
      <c r="CX36" s="624"/>
      <c r="CY36" s="625"/>
      <c r="CZ36" s="628">
        <v>8.4</v>
      </c>
      <c r="DA36" s="653"/>
      <c r="DB36" s="653"/>
      <c r="DC36" s="657"/>
      <c r="DD36" s="632">
        <v>582997</v>
      </c>
      <c r="DE36" s="624"/>
      <c r="DF36" s="624"/>
      <c r="DG36" s="624"/>
      <c r="DH36" s="624"/>
      <c r="DI36" s="624"/>
      <c r="DJ36" s="624"/>
      <c r="DK36" s="625"/>
      <c r="DL36" s="632">
        <v>371409</v>
      </c>
      <c r="DM36" s="624"/>
      <c r="DN36" s="624"/>
      <c r="DO36" s="624"/>
      <c r="DP36" s="624"/>
      <c r="DQ36" s="624"/>
      <c r="DR36" s="624"/>
      <c r="DS36" s="624"/>
      <c r="DT36" s="624"/>
      <c r="DU36" s="624"/>
      <c r="DV36" s="625"/>
      <c r="DW36" s="628">
        <v>8.1</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166909</v>
      </c>
      <c r="S37" s="624"/>
      <c r="T37" s="624"/>
      <c r="U37" s="624"/>
      <c r="V37" s="624"/>
      <c r="W37" s="624"/>
      <c r="X37" s="624"/>
      <c r="Y37" s="625"/>
      <c r="Z37" s="626">
        <v>2</v>
      </c>
      <c r="AA37" s="626"/>
      <c r="AB37" s="626"/>
      <c r="AC37" s="626"/>
      <c r="AD37" s="627">
        <v>8</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319848</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-164262</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279370</v>
      </c>
      <c r="CS37" s="655"/>
      <c r="CT37" s="655"/>
      <c r="CU37" s="655"/>
      <c r="CV37" s="655"/>
      <c r="CW37" s="655"/>
      <c r="CX37" s="655"/>
      <c r="CY37" s="656"/>
      <c r="CZ37" s="628">
        <v>3.5</v>
      </c>
      <c r="DA37" s="653"/>
      <c r="DB37" s="653"/>
      <c r="DC37" s="657"/>
      <c r="DD37" s="632">
        <v>278953</v>
      </c>
      <c r="DE37" s="655"/>
      <c r="DF37" s="655"/>
      <c r="DG37" s="655"/>
      <c r="DH37" s="655"/>
      <c r="DI37" s="655"/>
      <c r="DJ37" s="655"/>
      <c r="DK37" s="656"/>
      <c r="DL37" s="632">
        <v>272423</v>
      </c>
      <c r="DM37" s="655"/>
      <c r="DN37" s="655"/>
      <c r="DO37" s="655"/>
      <c r="DP37" s="655"/>
      <c r="DQ37" s="655"/>
      <c r="DR37" s="655"/>
      <c r="DS37" s="655"/>
      <c r="DT37" s="655"/>
      <c r="DU37" s="655"/>
      <c r="DV37" s="656"/>
      <c r="DW37" s="628">
        <v>5.9</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385677</v>
      </c>
      <c r="S38" s="624"/>
      <c r="T38" s="624"/>
      <c r="U38" s="624"/>
      <c r="V38" s="624"/>
      <c r="W38" s="624"/>
      <c r="X38" s="624"/>
      <c r="Y38" s="625"/>
      <c r="Z38" s="626">
        <v>4.7</v>
      </c>
      <c r="AA38" s="626"/>
      <c r="AB38" s="626"/>
      <c r="AC38" s="626"/>
      <c r="AD38" s="627" t="s">
        <v>131</v>
      </c>
      <c r="AE38" s="627"/>
      <c r="AF38" s="627"/>
      <c r="AG38" s="627"/>
      <c r="AH38" s="627"/>
      <c r="AI38" s="627"/>
      <c r="AJ38" s="627"/>
      <c r="AK38" s="627"/>
      <c r="AL38" s="628" t="s">
        <v>267</v>
      </c>
      <c r="AM38" s="629"/>
      <c r="AN38" s="629"/>
      <c r="AO38" s="630"/>
      <c r="AQ38" s="686" t="s">
        <v>338</v>
      </c>
      <c r="AR38" s="687"/>
      <c r="AS38" s="687"/>
      <c r="AT38" s="687"/>
      <c r="AU38" s="687"/>
      <c r="AV38" s="687"/>
      <c r="AW38" s="687"/>
      <c r="AX38" s="687"/>
      <c r="AY38" s="688"/>
      <c r="AZ38" s="623" t="s">
        <v>131</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2438</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1382914</v>
      </c>
      <c r="CS38" s="624"/>
      <c r="CT38" s="624"/>
      <c r="CU38" s="624"/>
      <c r="CV38" s="624"/>
      <c r="CW38" s="624"/>
      <c r="CX38" s="624"/>
      <c r="CY38" s="625"/>
      <c r="CZ38" s="628">
        <v>17.100000000000001</v>
      </c>
      <c r="DA38" s="653"/>
      <c r="DB38" s="653"/>
      <c r="DC38" s="657"/>
      <c r="DD38" s="632">
        <v>1189661</v>
      </c>
      <c r="DE38" s="624"/>
      <c r="DF38" s="624"/>
      <c r="DG38" s="624"/>
      <c r="DH38" s="624"/>
      <c r="DI38" s="624"/>
      <c r="DJ38" s="624"/>
      <c r="DK38" s="625"/>
      <c r="DL38" s="632">
        <v>809211</v>
      </c>
      <c r="DM38" s="624"/>
      <c r="DN38" s="624"/>
      <c r="DO38" s="624"/>
      <c r="DP38" s="624"/>
      <c r="DQ38" s="624"/>
      <c r="DR38" s="624"/>
      <c r="DS38" s="624"/>
      <c r="DT38" s="624"/>
      <c r="DU38" s="624"/>
      <c r="DV38" s="625"/>
      <c r="DW38" s="628">
        <v>17.600000000000001</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267</v>
      </c>
      <c r="AE39" s="627"/>
      <c r="AF39" s="627"/>
      <c r="AG39" s="627"/>
      <c r="AH39" s="627"/>
      <c r="AI39" s="627"/>
      <c r="AJ39" s="627"/>
      <c r="AK39" s="627"/>
      <c r="AL39" s="628" t="s">
        <v>131</v>
      </c>
      <c r="AM39" s="629"/>
      <c r="AN39" s="629"/>
      <c r="AO39" s="630"/>
      <c r="AQ39" s="686" t="s">
        <v>342</v>
      </c>
      <c r="AR39" s="687"/>
      <c r="AS39" s="687"/>
      <c r="AT39" s="687"/>
      <c r="AU39" s="687"/>
      <c r="AV39" s="687"/>
      <c r="AW39" s="687"/>
      <c r="AX39" s="687"/>
      <c r="AY39" s="688"/>
      <c r="AZ39" s="623" t="s">
        <v>131</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3621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205141</v>
      </c>
      <c r="CS39" s="655"/>
      <c r="CT39" s="655"/>
      <c r="CU39" s="655"/>
      <c r="CV39" s="655"/>
      <c r="CW39" s="655"/>
      <c r="CX39" s="655"/>
      <c r="CY39" s="656"/>
      <c r="CZ39" s="628">
        <v>2.5</v>
      </c>
      <c r="DA39" s="653"/>
      <c r="DB39" s="653"/>
      <c r="DC39" s="657"/>
      <c r="DD39" s="632">
        <v>60978</v>
      </c>
      <c r="DE39" s="655"/>
      <c r="DF39" s="655"/>
      <c r="DG39" s="655"/>
      <c r="DH39" s="655"/>
      <c r="DI39" s="655"/>
      <c r="DJ39" s="655"/>
      <c r="DK39" s="656"/>
      <c r="DL39" s="632" t="s">
        <v>131</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74577</v>
      </c>
      <c r="S40" s="624"/>
      <c r="T40" s="624"/>
      <c r="U40" s="624"/>
      <c r="V40" s="624"/>
      <c r="W40" s="624"/>
      <c r="X40" s="624"/>
      <c r="Y40" s="625"/>
      <c r="Z40" s="626">
        <v>0.9</v>
      </c>
      <c r="AA40" s="626"/>
      <c r="AB40" s="626"/>
      <c r="AC40" s="626"/>
      <c r="AD40" s="627" t="s">
        <v>131</v>
      </c>
      <c r="AE40" s="627"/>
      <c r="AF40" s="627"/>
      <c r="AG40" s="627"/>
      <c r="AH40" s="627"/>
      <c r="AI40" s="627"/>
      <c r="AJ40" s="627"/>
      <c r="AK40" s="627"/>
      <c r="AL40" s="628" t="s">
        <v>131</v>
      </c>
      <c r="AM40" s="629"/>
      <c r="AN40" s="629"/>
      <c r="AO40" s="630"/>
      <c r="AQ40" s="686" t="s">
        <v>346</v>
      </c>
      <c r="AR40" s="687"/>
      <c r="AS40" s="687"/>
      <c r="AT40" s="687"/>
      <c r="AU40" s="687"/>
      <c r="AV40" s="687"/>
      <c r="AW40" s="687"/>
      <c r="AX40" s="687"/>
      <c r="AY40" s="688"/>
      <c r="AZ40" s="623" t="s">
        <v>131</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105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131</v>
      </c>
      <c r="DA40" s="653"/>
      <c r="DB40" s="653"/>
      <c r="DC40" s="657"/>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8200456</v>
      </c>
      <c r="S41" s="696"/>
      <c r="T41" s="696"/>
      <c r="U41" s="696"/>
      <c r="V41" s="696"/>
      <c r="W41" s="696"/>
      <c r="X41" s="696"/>
      <c r="Y41" s="700"/>
      <c r="Z41" s="701">
        <v>100</v>
      </c>
      <c r="AA41" s="701"/>
      <c r="AB41" s="701"/>
      <c r="AC41" s="701"/>
      <c r="AD41" s="702">
        <v>4531267</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357162</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267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267</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705904</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451</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658573</v>
      </c>
      <c r="CS42" s="655"/>
      <c r="CT42" s="655"/>
      <c r="CU42" s="655"/>
      <c r="CV42" s="655"/>
      <c r="CW42" s="655"/>
      <c r="CX42" s="655"/>
      <c r="CY42" s="656"/>
      <c r="CZ42" s="628">
        <v>8.1999999999999993</v>
      </c>
      <c r="DA42" s="653"/>
      <c r="DB42" s="653"/>
      <c r="DC42" s="657"/>
      <c r="DD42" s="632">
        <v>78274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19342</v>
      </c>
      <c r="CS43" s="655"/>
      <c r="CT43" s="655"/>
      <c r="CU43" s="655"/>
      <c r="CV43" s="655"/>
      <c r="CW43" s="655"/>
      <c r="CX43" s="655"/>
      <c r="CY43" s="656"/>
      <c r="CZ43" s="628">
        <v>0.2</v>
      </c>
      <c r="DA43" s="653"/>
      <c r="DB43" s="653"/>
      <c r="DC43" s="657"/>
      <c r="DD43" s="632">
        <v>19342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629469</v>
      </c>
      <c r="CS44" s="624"/>
      <c r="CT44" s="624"/>
      <c r="CU44" s="624"/>
      <c r="CV44" s="624"/>
      <c r="CW44" s="624"/>
      <c r="CX44" s="624"/>
      <c r="CY44" s="625"/>
      <c r="CZ44" s="628">
        <v>7.8</v>
      </c>
      <c r="DA44" s="629"/>
      <c r="DB44" s="629"/>
      <c r="DC44" s="635"/>
      <c r="DD44" s="632">
        <v>78274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435141</v>
      </c>
      <c r="CS45" s="655"/>
      <c r="CT45" s="655"/>
      <c r="CU45" s="655"/>
      <c r="CV45" s="655"/>
      <c r="CW45" s="655"/>
      <c r="CX45" s="655"/>
      <c r="CY45" s="656"/>
      <c r="CZ45" s="628">
        <v>5.4</v>
      </c>
      <c r="DA45" s="653"/>
      <c r="DB45" s="653"/>
      <c r="DC45" s="657"/>
      <c r="DD45" s="632">
        <v>2914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194328</v>
      </c>
      <c r="CS46" s="624"/>
      <c r="CT46" s="624"/>
      <c r="CU46" s="624"/>
      <c r="CV46" s="624"/>
      <c r="CW46" s="624"/>
      <c r="CX46" s="624"/>
      <c r="CY46" s="625"/>
      <c r="CZ46" s="628">
        <v>2.4</v>
      </c>
      <c r="DA46" s="629"/>
      <c r="DB46" s="629"/>
      <c r="DC46" s="635"/>
      <c r="DD46" s="632">
        <v>75360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29104</v>
      </c>
      <c r="CS47" s="655"/>
      <c r="CT47" s="655"/>
      <c r="CU47" s="655"/>
      <c r="CV47" s="655"/>
      <c r="CW47" s="655"/>
      <c r="CX47" s="655"/>
      <c r="CY47" s="656"/>
      <c r="CZ47" s="628">
        <v>0.4</v>
      </c>
      <c r="DA47" s="653"/>
      <c r="DB47" s="653"/>
      <c r="DC47" s="657"/>
      <c r="DD47" s="632" t="s">
        <v>267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267</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8078125</v>
      </c>
      <c r="CS49" s="682"/>
      <c r="CT49" s="682"/>
      <c r="CU49" s="682"/>
      <c r="CV49" s="682"/>
      <c r="CW49" s="682"/>
      <c r="CX49" s="682"/>
      <c r="CY49" s="711"/>
      <c r="CZ49" s="703">
        <v>100</v>
      </c>
      <c r="DA49" s="712"/>
      <c r="DB49" s="712"/>
      <c r="DC49" s="713"/>
      <c r="DD49" s="714">
        <v>5512931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9lYRC3H8tzhcFS8ITyVWkcla3R1I3DeQ/HJXvzYbyFR/wBzVCpmaxVVF5E3Lz/5/K20KDUdhyvDzy9X1GF/tw==" saltValue="9BD1ukduEc8qCwQ1Ix+sW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8200</v>
      </c>
      <c r="R7" s="753"/>
      <c r="S7" s="753"/>
      <c r="T7" s="753"/>
      <c r="U7" s="753"/>
      <c r="V7" s="753">
        <v>8078</v>
      </c>
      <c r="W7" s="753"/>
      <c r="X7" s="753"/>
      <c r="Y7" s="753"/>
      <c r="Z7" s="753"/>
      <c r="AA7" s="753">
        <v>122</v>
      </c>
      <c r="AB7" s="753"/>
      <c r="AC7" s="753"/>
      <c r="AD7" s="753"/>
      <c r="AE7" s="754"/>
      <c r="AF7" s="755">
        <v>77</v>
      </c>
      <c r="AG7" s="756"/>
      <c r="AH7" s="756"/>
      <c r="AI7" s="756"/>
      <c r="AJ7" s="757"/>
      <c r="AK7" s="758">
        <v>529</v>
      </c>
      <c r="AL7" s="759"/>
      <c r="AM7" s="759"/>
      <c r="AN7" s="759"/>
      <c r="AO7" s="759"/>
      <c r="AP7" s="759">
        <v>7586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8200</v>
      </c>
      <c r="R23" s="793"/>
      <c r="S23" s="793"/>
      <c r="T23" s="793"/>
      <c r="U23" s="793"/>
      <c r="V23" s="793">
        <v>8078</v>
      </c>
      <c r="W23" s="793"/>
      <c r="X23" s="793"/>
      <c r="Y23" s="793"/>
      <c r="Z23" s="793"/>
      <c r="AA23" s="793">
        <v>122</v>
      </c>
      <c r="AB23" s="793"/>
      <c r="AC23" s="793"/>
      <c r="AD23" s="793"/>
      <c r="AE23" s="794"/>
      <c r="AF23" s="795">
        <v>77</v>
      </c>
      <c r="AG23" s="793"/>
      <c r="AH23" s="793"/>
      <c r="AI23" s="793"/>
      <c r="AJ23" s="796"/>
      <c r="AK23" s="797"/>
      <c r="AL23" s="798"/>
      <c r="AM23" s="798"/>
      <c r="AN23" s="798"/>
      <c r="AO23" s="798"/>
      <c r="AP23" s="793">
        <v>7586</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2436</v>
      </c>
      <c r="R28" s="823"/>
      <c r="S28" s="823"/>
      <c r="T28" s="823"/>
      <c r="U28" s="823"/>
      <c r="V28" s="823">
        <v>2435</v>
      </c>
      <c r="W28" s="823"/>
      <c r="X28" s="823"/>
      <c r="Y28" s="823"/>
      <c r="Z28" s="823"/>
      <c r="AA28" s="823">
        <v>1</v>
      </c>
      <c r="AB28" s="823"/>
      <c r="AC28" s="823"/>
      <c r="AD28" s="823"/>
      <c r="AE28" s="824"/>
      <c r="AF28" s="825">
        <v>1</v>
      </c>
      <c r="AG28" s="823"/>
      <c r="AH28" s="823"/>
      <c r="AI28" s="823"/>
      <c r="AJ28" s="826"/>
      <c r="AK28" s="827">
        <v>397</v>
      </c>
      <c r="AL28" s="828"/>
      <c r="AM28" s="828"/>
      <c r="AN28" s="828"/>
      <c r="AO28" s="828"/>
      <c r="AP28" s="828" t="s">
        <v>584</v>
      </c>
      <c r="AQ28" s="828"/>
      <c r="AR28" s="828"/>
      <c r="AS28" s="828"/>
      <c r="AT28" s="828"/>
      <c r="AU28" s="828" t="s">
        <v>584</v>
      </c>
      <c r="AV28" s="828"/>
      <c r="AW28" s="828"/>
      <c r="AX28" s="828"/>
      <c r="AY28" s="828"/>
      <c r="AZ28" s="829" t="s">
        <v>584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2112</v>
      </c>
      <c r="R29" s="784"/>
      <c r="S29" s="784"/>
      <c r="T29" s="784"/>
      <c r="U29" s="784"/>
      <c r="V29" s="784">
        <v>2041</v>
      </c>
      <c r="W29" s="784"/>
      <c r="X29" s="784"/>
      <c r="Y29" s="784"/>
      <c r="Z29" s="784"/>
      <c r="AA29" s="784">
        <v>71</v>
      </c>
      <c r="AB29" s="784"/>
      <c r="AC29" s="784"/>
      <c r="AD29" s="784"/>
      <c r="AE29" s="785"/>
      <c r="AF29" s="786">
        <v>71</v>
      </c>
      <c r="AG29" s="787"/>
      <c r="AH29" s="787"/>
      <c r="AI29" s="787"/>
      <c r="AJ29" s="788"/>
      <c r="AK29" s="834">
        <v>376</v>
      </c>
      <c r="AL29" s="830"/>
      <c r="AM29" s="830"/>
      <c r="AN29" s="830"/>
      <c r="AO29" s="830"/>
      <c r="AP29" s="830" t="s">
        <v>586</v>
      </c>
      <c r="AQ29" s="830"/>
      <c r="AR29" s="830"/>
      <c r="AS29" s="830"/>
      <c r="AT29" s="830"/>
      <c r="AU29" s="830" t="s">
        <v>584</v>
      </c>
      <c r="AV29" s="830"/>
      <c r="AW29" s="830"/>
      <c r="AX29" s="830"/>
      <c r="AY29" s="830"/>
      <c r="AZ29" s="831" t="s">
        <v>584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351</v>
      </c>
      <c r="R30" s="784"/>
      <c r="S30" s="784"/>
      <c r="T30" s="784"/>
      <c r="U30" s="784"/>
      <c r="V30" s="784">
        <v>345</v>
      </c>
      <c r="W30" s="784"/>
      <c r="X30" s="784"/>
      <c r="Y30" s="784"/>
      <c r="Z30" s="784"/>
      <c r="AA30" s="784">
        <v>6</v>
      </c>
      <c r="AB30" s="784"/>
      <c r="AC30" s="784"/>
      <c r="AD30" s="784"/>
      <c r="AE30" s="785"/>
      <c r="AF30" s="786">
        <v>6</v>
      </c>
      <c r="AG30" s="787"/>
      <c r="AH30" s="787"/>
      <c r="AI30" s="787"/>
      <c r="AJ30" s="788"/>
      <c r="AK30" s="834">
        <v>76</v>
      </c>
      <c r="AL30" s="830"/>
      <c r="AM30" s="830"/>
      <c r="AN30" s="830"/>
      <c r="AO30" s="830"/>
      <c r="AP30" s="830" t="s">
        <v>584</v>
      </c>
      <c r="AQ30" s="830"/>
      <c r="AR30" s="830"/>
      <c r="AS30" s="830"/>
      <c r="AT30" s="830"/>
      <c r="AU30" s="830" t="s">
        <v>584</v>
      </c>
      <c r="AV30" s="830"/>
      <c r="AW30" s="830"/>
      <c r="AX30" s="830"/>
      <c r="AY30" s="830"/>
      <c r="AZ30" s="831" t="s">
        <v>584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589</v>
      </c>
      <c r="R31" s="784"/>
      <c r="S31" s="784"/>
      <c r="T31" s="784"/>
      <c r="U31" s="784"/>
      <c r="V31" s="784">
        <v>589</v>
      </c>
      <c r="W31" s="784"/>
      <c r="X31" s="784"/>
      <c r="Y31" s="784"/>
      <c r="Z31" s="784"/>
      <c r="AA31" s="784" t="s">
        <v>584</v>
      </c>
      <c r="AB31" s="784"/>
      <c r="AC31" s="784"/>
      <c r="AD31" s="784"/>
      <c r="AE31" s="785"/>
      <c r="AF31" s="786" t="s">
        <v>408</v>
      </c>
      <c r="AG31" s="787"/>
      <c r="AH31" s="787"/>
      <c r="AI31" s="787"/>
      <c r="AJ31" s="788"/>
      <c r="AK31" s="834">
        <v>307</v>
      </c>
      <c r="AL31" s="830"/>
      <c r="AM31" s="830"/>
      <c r="AN31" s="830"/>
      <c r="AO31" s="830"/>
      <c r="AP31" s="830">
        <v>3082</v>
      </c>
      <c r="AQ31" s="830"/>
      <c r="AR31" s="830"/>
      <c r="AS31" s="830"/>
      <c r="AT31" s="830"/>
      <c r="AU31" s="830">
        <v>2731</v>
      </c>
      <c r="AV31" s="830"/>
      <c r="AW31" s="830"/>
      <c r="AX31" s="830"/>
      <c r="AY31" s="830"/>
      <c r="AZ31" s="831" t="s">
        <v>584</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410</v>
      </c>
      <c r="C32" s="781"/>
      <c r="D32" s="781"/>
      <c r="E32" s="781"/>
      <c r="F32" s="781"/>
      <c r="G32" s="781"/>
      <c r="H32" s="781"/>
      <c r="I32" s="781"/>
      <c r="J32" s="781"/>
      <c r="K32" s="781"/>
      <c r="L32" s="781"/>
      <c r="M32" s="781"/>
      <c r="N32" s="781"/>
      <c r="O32" s="781"/>
      <c r="P32" s="782"/>
      <c r="Q32" s="783">
        <v>15</v>
      </c>
      <c r="R32" s="784"/>
      <c r="S32" s="784"/>
      <c r="T32" s="784"/>
      <c r="U32" s="784"/>
      <c r="V32" s="784">
        <v>15</v>
      </c>
      <c r="W32" s="784"/>
      <c r="X32" s="784"/>
      <c r="Y32" s="784"/>
      <c r="Z32" s="784"/>
      <c r="AA32" s="784" t="s">
        <v>585</v>
      </c>
      <c r="AB32" s="784"/>
      <c r="AC32" s="784"/>
      <c r="AD32" s="784"/>
      <c r="AE32" s="785"/>
      <c r="AF32" s="786" t="s">
        <v>393</v>
      </c>
      <c r="AG32" s="787"/>
      <c r="AH32" s="787"/>
      <c r="AI32" s="787"/>
      <c r="AJ32" s="788"/>
      <c r="AK32" s="834">
        <v>13</v>
      </c>
      <c r="AL32" s="830"/>
      <c r="AM32" s="830"/>
      <c r="AN32" s="830"/>
      <c r="AO32" s="830"/>
      <c r="AP32" s="830">
        <v>126</v>
      </c>
      <c r="AQ32" s="830"/>
      <c r="AR32" s="830"/>
      <c r="AS32" s="830"/>
      <c r="AT32" s="830"/>
      <c r="AU32" s="830">
        <v>113</v>
      </c>
      <c r="AV32" s="830"/>
      <c r="AW32" s="830"/>
      <c r="AX32" s="830"/>
      <c r="AY32" s="830"/>
      <c r="AZ32" s="831" t="s">
        <v>584</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78</v>
      </c>
      <c r="AG63" s="844"/>
      <c r="AH63" s="844"/>
      <c r="AI63" s="844"/>
      <c r="AJ63" s="845"/>
      <c r="AK63" s="846"/>
      <c r="AL63" s="841"/>
      <c r="AM63" s="841"/>
      <c r="AN63" s="841"/>
      <c r="AO63" s="841"/>
      <c r="AP63" s="844">
        <v>3208</v>
      </c>
      <c r="AQ63" s="844"/>
      <c r="AR63" s="844"/>
      <c r="AS63" s="844"/>
      <c r="AT63" s="844"/>
      <c r="AU63" s="844">
        <v>2844</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399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587</v>
      </c>
      <c r="C68" s="870"/>
      <c r="D68" s="870"/>
      <c r="E68" s="870"/>
      <c r="F68" s="870"/>
      <c r="G68" s="870"/>
      <c r="H68" s="870"/>
      <c r="I68" s="870"/>
      <c r="J68" s="870"/>
      <c r="K68" s="870"/>
      <c r="L68" s="870"/>
      <c r="M68" s="870"/>
      <c r="N68" s="870"/>
      <c r="O68" s="870"/>
      <c r="P68" s="871"/>
      <c r="Q68" s="872">
        <v>3751</v>
      </c>
      <c r="R68" s="866"/>
      <c r="S68" s="866"/>
      <c r="T68" s="866"/>
      <c r="U68" s="866"/>
      <c r="V68" s="866">
        <v>3751</v>
      </c>
      <c r="W68" s="866"/>
      <c r="X68" s="866"/>
      <c r="Y68" s="866"/>
      <c r="Z68" s="866"/>
      <c r="AA68" s="866" t="s">
        <v>584</v>
      </c>
      <c r="AB68" s="866"/>
      <c r="AC68" s="866"/>
      <c r="AD68" s="866"/>
      <c r="AE68" s="866"/>
      <c r="AF68" s="866" t="s">
        <v>584</v>
      </c>
      <c r="AG68" s="866"/>
      <c r="AH68" s="866"/>
      <c r="AI68" s="866"/>
      <c r="AJ68" s="866"/>
      <c r="AK68" s="866" t="s">
        <v>584</v>
      </c>
      <c r="AL68" s="866"/>
      <c r="AM68" s="866"/>
      <c r="AN68" s="866"/>
      <c r="AO68" s="866"/>
      <c r="AP68" s="866">
        <v>1433</v>
      </c>
      <c r="AQ68" s="866"/>
      <c r="AR68" s="866"/>
      <c r="AS68" s="866"/>
      <c r="AT68" s="866"/>
      <c r="AU68" s="866">
        <v>109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588</v>
      </c>
      <c r="C69" s="874"/>
      <c r="D69" s="874"/>
      <c r="E69" s="874"/>
      <c r="F69" s="874"/>
      <c r="G69" s="874"/>
      <c r="H69" s="874"/>
      <c r="I69" s="874"/>
      <c r="J69" s="874"/>
      <c r="K69" s="874"/>
      <c r="L69" s="874"/>
      <c r="M69" s="874"/>
      <c r="N69" s="874"/>
      <c r="O69" s="874"/>
      <c r="P69" s="875"/>
      <c r="Q69" s="876">
        <v>194</v>
      </c>
      <c r="R69" s="830"/>
      <c r="S69" s="830"/>
      <c r="T69" s="830"/>
      <c r="U69" s="830"/>
      <c r="V69" s="830">
        <v>178</v>
      </c>
      <c r="W69" s="830"/>
      <c r="X69" s="830"/>
      <c r="Y69" s="830"/>
      <c r="Z69" s="830"/>
      <c r="AA69" s="830">
        <v>16</v>
      </c>
      <c r="AB69" s="830"/>
      <c r="AC69" s="830"/>
      <c r="AD69" s="830"/>
      <c r="AE69" s="830"/>
      <c r="AF69" s="830">
        <v>16</v>
      </c>
      <c r="AG69" s="830"/>
      <c r="AH69" s="830"/>
      <c r="AI69" s="830"/>
      <c r="AJ69" s="830"/>
      <c r="AK69" s="830" t="s">
        <v>584</v>
      </c>
      <c r="AL69" s="830"/>
      <c r="AM69" s="830"/>
      <c r="AN69" s="830"/>
      <c r="AO69" s="830"/>
      <c r="AP69" s="830" t="s">
        <v>584</v>
      </c>
      <c r="AQ69" s="830"/>
      <c r="AR69" s="830"/>
      <c r="AS69" s="830"/>
      <c r="AT69" s="830"/>
      <c r="AU69" s="830" t="s">
        <v>584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589</v>
      </c>
      <c r="C70" s="874"/>
      <c r="D70" s="874"/>
      <c r="E70" s="874"/>
      <c r="F70" s="874"/>
      <c r="G70" s="874"/>
      <c r="H70" s="874"/>
      <c r="I70" s="874"/>
      <c r="J70" s="874"/>
      <c r="K70" s="874"/>
      <c r="L70" s="874"/>
      <c r="M70" s="874"/>
      <c r="N70" s="874"/>
      <c r="O70" s="874"/>
      <c r="P70" s="875"/>
      <c r="Q70" s="876">
        <v>1305178</v>
      </c>
      <c r="R70" s="830"/>
      <c r="S70" s="830"/>
      <c r="T70" s="830"/>
      <c r="U70" s="830"/>
      <c r="V70" s="830">
        <v>1290844</v>
      </c>
      <c r="W70" s="830"/>
      <c r="X70" s="830"/>
      <c r="Y70" s="830"/>
      <c r="Z70" s="830"/>
      <c r="AA70" s="830">
        <v>14334</v>
      </c>
      <c r="AB70" s="830"/>
      <c r="AC70" s="830"/>
      <c r="AD70" s="830"/>
      <c r="AE70" s="830"/>
      <c r="AF70" s="830">
        <v>14334</v>
      </c>
      <c r="AG70" s="830"/>
      <c r="AH70" s="830"/>
      <c r="AI70" s="830"/>
      <c r="AJ70" s="830"/>
      <c r="AK70" s="830">
        <v>9500</v>
      </c>
      <c r="AL70" s="830"/>
      <c r="AM70" s="830"/>
      <c r="AN70" s="830"/>
      <c r="AO70" s="830"/>
      <c r="AP70" s="830" t="s">
        <v>584</v>
      </c>
      <c r="AQ70" s="830"/>
      <c r="AR70" s="830"/>
      <c r="AS70" s="830"/>
      <c r="AT70" s="830"/>
      <c r="AU70" s="830" t="s">
        <v>584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599</v>
      </c>
      <c r="C71" s="874"/>
      <c r="D71" s="874"/>
      <c r="E71" s="874"/>
      <c r="F71" s="874"/>
      <c r="G71" s="874"/>
      <c r="H71" s="874"/>
      <c r="I71" s="874"/>
      <c r="J71" s="874"/>
      <c r="K71" s="874"/>
      <c r="L71" s="874"/>
      <c r="M71" s="874"/>
      <c r="N71" s="874"/>
      <c r="O71" s="874"/>
      <c r="P71" s="875"/>
      <c r="Q71" s="876">
        <v>39180</v>
      </c>
      <c r="R71" s="830"/>
      <c r="S71" s="830"/>
      <c r="T71" s="830"/>
      <c r="U71" s="830"/>
      <c r="V71" s="830">
        <v>36872</v>
      </c>
      <c r="W71" s="830"/>
      <c r="X71" s="830"/>
      <c r="Y71" s="830"/>
      <c r="Z71" s="830"/>
      <c r="AA71" s="830">
        <v>2308</v>
      </c>
      <c r="AB71" s="830"/>
      <c r="AC71" s="830"/>
      <c r="AD71" s="830"/>
      <c r="AE71" s="830"/>
      <c r="AF71" s="830">
        <v>23683</v>
      </c>
      <c r="AG71" s="830"/>
      <c r="AH71" s="830"/>
      <c r="AI71" s="830"/>
      <c r="AJ71" s="830"/>
      <c r="AK71" s="830" t="s">
        <v>584</v>
      </c>
      <c r="AL71" s="830"/>
      <c r="AM71" s="830"/>
      <c r="AN71" s="830"/>
      <c r="AO71" s="830"/>
      <c r="AP71" s="830">
        <v>98164</v>
      </c>
      <c r="AQ71" s="830"/>
      <c r="AR71" s="830"/>
      <c r="AS71" s="830"/>
      <c r="AT71" s="830"/>
      <c r="AU71" s="830" t="s">
        <v>584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600</v>
      </c>
      <c r="C72" s="874"/>
      <c r="D72" s="874"/>
      <c r="E72" s="874"/>
      <c r="F72" s="874"/>
      <c r="G72" s="874"/>
      <c r="H72" s="874"/>
      <c r="I72" s="874"/>
      <c r="J72" s="874"/>
      <c r="K72" s="874"/>
      <c r="L72" s="874"/>
      <c r="M72" s="874"/>
      <c r="N72" s="874"/>
      <c r="O72" s="874"/>
      <c r="P72" s="875"/>
      <c r="Q72" s="876">
        <v>441</v>
      </c>
      <c r="R72" s="830"/>
      <c r="S72" s="830"/>
      <c r="T72" s="830"/>
      <c r="U72" s="830"/>
      <c r="V72" s="830">
        <v>446</v>
      </c>
      <c r="W72" s="830"/>
      <c r="X72" s="830"/>
      <c r="Y72" s="830"/>
      <c r="Z72" s="830"/>
      <c r="AA72" s="830">
        <v>-4</v>
      </c>
      <c r="AB72" s="830"/>
      <c r="AC72" s="830"/>
      <c r="AD72" s="830"/>
      <c r="AE72" s="830"/>
      <c r="AF72" s="830">
        <v>17</v>
      </c>
      <c r="AG72" s="830"/>
      <c r="AH72" s="830"/>
      <c r="AI72" s="830"/>
      <c r="AJ72" s="830"/>
      <c r="AK72" s="830">
        <v>45</v>
      </c>
      <c r="AL72" s="830"/>
      <c r="AM72" s="830"/>
      <c r="AN72" s="830"/>
      <c r="AO72" s="830"/>
      <c r="AP72" s="830">
        <v>662</v>
      </c>
      <c r="AQ72" s="830"/>
      <c r="AR72" s="830"/>
      <c r="AS72" s="830"/>
      <c r="AT72" s="830"/>
      <c r="AU72" s="830" t="s">
        <v>584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590</v>
      </c>
      <c r="C73" s="874"/>
      <c r="D73" s="874"/>
      <c r="E73" s="874"/>
      <c r="F73" s="874"/>
      <c r="G73" s="874"/>
      <c r="H73" s="874"/>
      <c r="I73" s="874"/>
      <c r="J73" s="874"/>
      <c r="K73" s="874"/>
      <c r="L73" s="874"/>
      <c r="M73" s="874"/>
      <c r="N73" s="874"/>
      <c r="O73" s="874"/>
      <c r="P73" s="875"/>
      <c r="Q73" s="876">
        <v>6632</v>
      </c>
      <c r="R73" s="830"/>
      <c r="S73" s="830"/>
      <c r="T73" s="830"/>
      <c r="U73" s="830"/>
      <c r="V73" s="830">
        <v>5979</v>
      </c>
      <c r="W73" s="830"/>
      <c r="X73" s="830"/>
      <c r="Y73" s="830"/>
      <c r="Z73" s="830"/>
      <c r="AA73" s="830">
        <v>653</v>
      </c>
      <c r="AB73" s="830"/>
      <c r="AC73" s="830"/>
      <c r="AD73" s="830"/>
      <c r="AE73" s="830"/>
      <c r="AF73" s="830">
        <v>19383</v>
      </c>
      <c r="AG73" s="830"/>
      <c r="AH73" s="830"/>
      <c r="AI73" s="830"/>
      <c r="AJ73" s="830"/>
      <c r="AK73" s="830" t="s">
        <v>584</v>
      </c>
      <c r="AL73" s="830"/>
      <c r="AM73" s="830"/>
      <c r="AN73" s="830"/>
      <c r="AO73" s="830"/>
      <c r="AP73" s="830">
        <v>20120</v>
      </c>
      <c r="AQ73" s="830"/>
      <c r="AR73" s="830"/>
      <c r="AS73" s="830"/>
      <c r="AT73" s="830"/>
      <c r="AU73" s="830" t="s">
        <v>584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57433</v>
      </c>
      <c r="AG88" s="844"/>
      <c r="AH88" s="844"/>
      <c r="AI88" s="844"/>
      <c r="AJ88" s="844"/>
      <c r="AK88" s="841"/>
      <c r="AL88" s="841"/>
      <c r="AM88" s="841"/>
      <c r="AN88" s="841"/>
      <c r="AO88" s="841"/>
      <c r="AP88" s="844">
        <v>120339</v>
      </c>
      <c r="AQ88" s="844"/>
      <c r="AR88" s="844"/>
      <c r="AS88" s="844"/>
      <c r="AT88" s="844"/>
      <c r="AU88" s="844">
        <v>109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309</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309</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309</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696951</v>
      </c>
      <c r="AB110" s="900"/>
      <c r="AC110" s="900"/>
      <c r="AD110" s="900"/>
      <c r="AE110" s="901"/>
      <c r="AF110" s="902">
        <v>886848</v>
      </c>
      <c r="AG110" s="900"/>
      <c r="AH110" s="900"/>
      <c r="AI110" s="900"/>
      <c r="AJ110" s="901"/>
      <c r="AK110" s="902">
        <v>695319</v>
      </c>
      <c r="AL110" s="900"/>
      <c r="AM110" s="900"/>
      <c r="AN110" s="900"/>
      <c r="AO110" s="901"/>
      <c r="AP110" s="903">
        <v>17.399999999999999</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8170948</v>
      </c>
      <c r="BR110" s="931"/>
      <c r="BS110" s="931"/>
      <c r="BT110" s="931"/>
      <c r="BU110" s="931"/>
      <c r="BV110" s="931">
        <v>7870910</v>
      </c>
      <c r="BW110" s="931"/>
      <c r="BX110" s="931"/>
      <c r="BY110" s="931"/>
      <c r="BZ110" s="931"/>
      <c r="CA110" s="931">
        <v>7586093</v>
      </c>
      <c r="CB110" s="931"/>
      <c r="CC110" s="931"/>
      <c r="CD110" s="931"/>
      <c r="CE110" s="931"/>
      <c r="CF110" s="944">
        <v>189.8</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441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2">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131</v>
      </c>
      <c r="AG111" s="938"/>
      <c r="AH111" s="938"/>
      <c r="AI111" s="938"/>
      <c r="AJ111" s="939"/>
      <c r="AK111" s="940" t="s">
        <v>444</v>
      </c>
      <c r="AL111" s="938"/>
      <c r="AM111" s="938"/>
      <c r="AN111" s="938"/>
      <c r="AO111" s="939"/>
      <c r="AP111" s="941" t="s">
        <v>131</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443</v>
      </c>
      <c r="BR111" s="926"/>
      <c r="BS111" s="926"/>
      <c r="BT111" s="926"/>
      <c r="BU111" s="926"/>
      <c r="BV111" s="926" t="s">
        <v>444</v>
      </c>
      <c r="BW111" s="926"/>
      <c r="BX111" s="926"/>
      <c r="BY111" s="926"/>
      <c r="BZ111" s="926"/>
      <c r="CA111" s="926" t="s">
        <v>131</v>
      </c>
      <c r="CB111" s="926"/>
      <c r="CC111" s="926"/>
      <c r="CD111" s="926"/>
      <c r="CE111" s="926"/>
      <c r="CF111" s="920" t="s">
        <v>446</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131</v>
      </c>
      <c r="DM111" s="926"/>
      <c r="DN111" s="926"/>
      <c r="DO111" s="926"/>
      <c r="DP111" s="926"/>
      <c r="DQ111" s="926" t="s">
        <v>443</v>
      </c>
      <c r="DR111" s="926"/>
      <c r="DS111" s="926"/>
      <c r="DT111" s="926"/>
      <c r="DU111" s="926"/>
      <c r="DV111" s="927" t="s">
        <v>131</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443</v>
      </c>
      <c r="AG112" s="959"/>
      <c r="AH112" s="959"/>
      <c r="AI112" s="959"/>
      <c r="AJ112" s="960"/>
      <c r="AK112" s="961" t="s">
        <v>446</v>
      </c>
      <c r="AL112" s="959"/>
      <c r="AM112" s="959"/>
      <c r="AN112" s="959"/>
      <c r="AO112" s="960"/>
      <c r="AP112" s="962" t="s">
        <v>450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3051035</v>
      </c>
      <c r="BR112" s="926"/>
      <c r="BS112" s="926"/>
      <c r="BT112" s="926"/>
      <c r="BU112" s="926"/>
      <c r="BV112" s="926">
        <v>2935961</v>
      </c>
      <c r="BW112" s="926"/>
      <c r="BX112" s="926"/>
      <c r="BY112" s="926"/>
      <c r="BZ112" s="926"/>
      <c r="CA112" s="926">
        <v>2843836</v>
      </c>
      <c r="CB112" s="926"/>
      <c r="CC112" s="926"/>
      <c r="CD112" s="926"/>
      <c r="CE112" s="926"/>
      <c r="CF112" s="920">
        <v>71.099999999999994</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443</v>
      </c>
      <c r="DM112" s="926"/>
      <c r="DN112" s="926"/>
      <c r="DO112" s="926"/>
      <c r="DP112" s="926"/>
      <c r="DQ112" s="926" t="s">
        <v>443</v>
      </c>
      <c r="DR112" s="926"/>
      <c r="DS112" s="926"/>
      <c r="DT112" s="926"/>
      <c r="DU112" s="926"/>
      <c r="DV112" s="927" t="s">
        <v>443</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258941</v>
      </c>
      <c r="AB113" s="938"/>
      <c r="AC113" s="938"/>
      <c r="AD113" s="938"/>
      <c r="AE113" s="939"/>
      <c r="AF113" s="940">
        <v>270019</v>
      </c>
      <c r="AG113" s="938"/>
      <c r="AH113" s="938"/>
      <c r="AI113" s="938"/>
      <c r="AJ113" s="939"/>
      <c r="AK113" s="940">
        <v>273155</v>
      </c>
      <c r="AL113" s="938"/>
      <c r="AM113" s="938"/>
      <c r="AN113" s="938"/>
      <c r="AO113" s="939"/>
      <c r="AP113" s="941">
        <v>6.8</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167563</v>
      </c>
      <c r="BR113" s="926"/>
      <c r="BS113" s="926"/>
      <c r="BT113" s="926"/>
      <c r="BU113" s="926"/>
      <c r="BV113" s="926">
        <v>139577</v>
      </c>
      <c r="BW113" s="926"/>
      <c r="BX113" s="926"/>
      <c r="BY113" s="926"/>
      <c r="BZ113" s="926"/>
      <c r="CA113" s="926">
        <v>108508</v>
      </c>
      <c r="CB113" s="926"/>
      <c r="CC113" s="926"/>
      <c r="CD113" s="926"/>
      <c r="CE113" s="926"/>
      <c r="CF113" s="920">
        <v>2.7</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22520</v>
      </c>
      <c r="AB114" s="959"/>
      <c r="AC114" s="959"/>
      <c r="AD114" s="959"/>
      <c r="AE114" s="960"/>
      <c r="AF114" s="961">
        <v>23868</v>
      </c>
      <c r="AG114" s="959"/>
      <c r="AH114" s="959"/>
      <c r="AI114" s="959"/>
      <c r="AJ114" s="960"/>
      <c r="AK114" s="961">
        <v>19796</v>
      </c>
      <c r="AL114" s="959"/>
      <c r="AM114" s="959"/>
      <c r="AN114" s="959"/>
      <c r="AO114" s="960"/>
      <c r="AP114" s="962">
        <v>0.5</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980318</v>
      </c>
      <c r="BR114" s="926"/>
      <c r="BS114" s="926"/>
      <c r="BT114" s="926"/>
      <c r="BU114" s="926"/>
      <c r="BV114" s="926">
        <v>926265</v>
      </c>
      <c r="BW114" s="926"/>
      <c r="BX114" s="926"/>
      <c r="BY114" s="926"/>
      <c r="BZ114" s="926"/>
      <c r="CA114" s="926">
        <v>852831</v>
      </c>
      <c r="CB114" s="926"/>
      <c r="CC114" s="926"/>
      <c r="CD114" s="926"/>
      <c r="CE114" s="926"/>
      <c r="CF114" s="920">
        <v>21.3</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443</v>
      </c>
      <c r="DM114" s="959"/>
      <c r="DN114" s="959"/>
      <c r="DO114" s="959"/>
      <c r="DP114" s="960"/>
      <c r="DQ114" s="961" t="s">
        <v>131</v>
      </c>
      <c r="DR114" s="959"/>
      <c r="DS114" s="959"/>
      <c r="DT114" s="959"/>
      <c r="DU114" s="960"/>
      <c r="DV114" s="962" t="s">
        <v>459</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459</v>
      </c>
      <c r="AB115" s="938"/>
      <c r="AC115" s="938"/>
      <c r="AD115" s="938"/>
      <c r="AE115" s="939"/>
      <c r="AF115" s="940" t="s">
        <v>444</v>
      </c>
      <c r="AG115" s="938"/>
      <c r="AH115" s="938"/>
      <c r="AI115" s="938"/>
      <c r="AJ115" s="939"/>
      <c r="AK115" s="940" t="s">
        <v>443</v>
      </c>
      <c r="AL115" s="938"/>
      <c r="AM115" s="938"/>
      <c r="AN115" s="938"/>
      <c r="AO115" s="939"/>
      <c r="AP115" s="941" t="s">
        <v>446</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440</v>
      </c>
      <c r="BW115" s="926"/>
      <c r="BX115" s="926"/>
      <c r="BY115" s="926"/>
      <c r="BZ115" s="926"/>
      <c r="CA115" s="926" t="s">
        <v>443</v>
      </c>
      <c r="CB115" s="926"/>
      <c r="CC115" s="926"/>
      <c r="CD115" s="926"/>
      <c r="CE115" s="926"/>
      <c r="CF115" s="920" t="s">
        <v>131</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131</v>
      </c>
      <c r="DM115" s="959"/>
      <c r="DN115" s="959"/>
      <c r="DO115" s="959"/>
      <c r="DP115" s="960"/>
      <c r="DQ115" s="961" t="s">
        <v>131</v>
      </c>
      <c r="DR115" s="959"/>
      <c r="DS115" s="959"/>
      <c r="DT115" s="959"/>
      <c r="DU115" s="960"/>
      <c r="DV115" s="962" t="s">
        <v>440</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443</v>
      </c>
      <c r="AG116" s="959"/>
      <c r="AH116" s="959"/>
      <c r="AI116" s="959"/>
      <c r="AJ116" s="960"/>
      <c r="AK116" s="961" t="s">
        <v>459</v>
      </c>
      <c r="AL116" s="959"/>
      <c r="AM116" s="959"/>
      <c r="AN116" s="959"/>
      <c r="AO116" s="960"/>
      <c r="AP116" s="962" t="s">
        <v>459</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440</v>
      </c>
      <c r="BW116" s="926"/>
      <c r="BX116" s="926"/>
      <c r="BY116" s="926"/>
      <c r="BZ116" s="926"/>
      <c r="CA116" s="926" t="s">
        <v>443</v>
      </c>
      <c r="CB116" s="926"/>
      <c r="CC116" s="926"/>
      <c r="CD116" s="926"/>
      <c r="CE116" s="926"/>
      <c r="CF116" s="920" t="s">
        <v>444</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440</v>
      </c>
      <c r="DM116" s="959"/>
      <c r="DN116" s="959"/>
      <c r="DO116" s="959"/>
      <c r="DP116" s="960"/>
      <c r="DQ116" s="961" t="s">
        <v>440</v>
      </c>
      <c r="DR116" s="959"/>
      <c r="DS116" s="959"/>
      <c r="DT116" s="959"/>
      <c r="DU116" s="960"/>
      <c r="DV116" s="962" t="s">
        <v>131</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978412</v>
      </c>
      <c r="AB117" s="979"/>
      <c r="AC117" s="979"/>
      <c r="AD117" s="979"/>
      <c r="AE117" s="980"/>
      <c r="AF117" s="981">
        <v>1180735</v>
      </c>
      <c r="AG117" s="979"/>
      <c r="AH117" s="979"/>
      <c r="AI117" s="979"/>
      <c r="AJ117" s="980"/>
      <c r="AK117" s="981">
        <v>988270</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450</v>
      </c>
      <c r="BW117" s="926"/>
      <c r="BX117" s="926"/>
      <c r="BY117" s="926"/>
      <c r="BZ117" s="926"/>
      <c r="CA117" s="926" t="s">
        <v>131</v>
      </c>
      <c r="CB117" s="926"/>
      <c r="CC117" s="926"/>
      <c r="CD117" s="926"/>
      <c r="CE117" s="926"/>
      <c r="CF117" s="920" t="s">
        <v>450</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443</v>
      </c>
      <c r="DM117" s="959"/>
      <c r="DN117" s="959"/>
      <c r="DO117" s="959"/>
      <c r="DP117" s="960"/>
      <c r="DQ117" s="961" t="s">
        <v>443</v>
      </c>
      <c r="DR117" s="959"/>
      <c r="DS117" s="959"/>
      <c r="DT117" s="959"/>
      <c r="DU117" s="960"/>
      <c r="DV117" s="962" t="s">
        <v>443</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309</v>
      </c>
      <c r="AL118" s="893"/>
      <c r="AM118" s="893"/>
      <c r="AN118" s="893"/>
      <c r="AO118" s="894"/>
      <c r="AP118" s="970" t="s">
        <v>434</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459</v>
      </c>
      <c r="BW118" s="1000"/>
      <c r="BX118" s="1000"/>
      <c r="BY118" s="1000"/>
      <c r="BZ118" s="1000"/>
      <c r="CA118" s="1000" t="s">
        <v>440</v>
      </c>
      <c r="CB118" s="1000"/>
      <c r="CC118" s="1000"/>
      <c r="CD118" s="1000"/>
      <c r="CE118" s="1000"/>
      <c r="CF118" s="920" t="s">
        <v>443</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443</v>
      </c>
      <c r="DH118" s="959"/>
      <c r="DI118" s="959"/>
      <c r="DJ118" s="959"/>
      <c r="DK118" s="960"/>
      <c r="DL118" s="961" t="s">
        <v>443</v>
      </c>
      <c r="DM118" s="959"/>
      <c r="DN118" s="959"/>
      <c r="DO118" s="959"/>
      <c r="DP118" s="960"/>
      <c r="DQ118" s="961" t="s">
        <v>443</v>
      </c>
      <c r="DR118" s="959"/>
      <c r="DS118" s="959"/>
      <c r="DT118" s="959"/>
      <c r="DU118" s="960"/>
      <c r="DV118" s="962" t="s">
        <v>459</v>
      </c>
      <c r="DW118" s="963"/>
      <c r="DX118" s="963"/>
      <c r="DY118" s="963"/>
      <c r="DZ118" s="964"/>
    </row>
    <row r="119" spans="1:130" s="230" customFormat="1" ht="26.25" customHeight="1" x14ac:dyDescent="0.2">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443</v>
      </c>
      <c r="AG119" s="900"/>
      <c r="AH119" s="900"/>
      <c r="AI119" s="900"/>
      <c r="AJ119" s="901"/>
      <c r="AK119" s="902" t="s">
        <v>443</v>
      </c>
      <c r="AL119" s="900"/>
      <c r="AM119" s="900"/>
      <c r="AN119" s="900"/>
      <c r="AO119" s="901"/>
      <c r="AP119" s="903" t="s">
        <v>459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471</v>
      </c>
      <c r="BP119" s="1005"/>
      <c r="BQ119" s="999">
        <v>12369864</v>
      </c>
      <c r="BR119" s="1000"/>
      <c r="BS119" s="1000"/>
      <c r="BT119" s="1000"/>
      <c r="BU119" s="1000"/>
      <c r="BV119" s="1000">
        <v>11872713</v>
      </c>
      <c r="BW119" s="1000"/>
      <c r="BX119" s="1000"/>
      <c r="BY119" s="1000"/>
      <c r="BZ119" s="1000"/>
      <c r="CA119" s="1000">
        <v>11391268</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131</v>
      </c>
      <c r="DM119" s="986"/>
      <c r="DN119" s="986"/>
      <c r="DO119" s="986"/>
      <c r="DP119" s="987"/>
      <c r="DQ119" s="985" t="s">
        <v>443</v>
      </c>
      <c r="DR119" s="986"/>
      <c r="DS119" s="986"/>
      <c r="DT119" s="986"/>
      <c r="DU119" s="987"/>
      <c r="DV119" s="988" t="s">
        <v>443</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459</v>
      </c>
      <c r="AG120" s="959"/>
      <c r="AH120" s="959"/>
      <c r="AI120" s="959"/>
      <c r="AJ120" s="960"/>
      <c r="AK120" s="961" t="s">
        <v>443</v>
      </c>
      <c r="AL120" s="959"/>
      <c r="AM120" s="959"/>
      <c r="AN120" s="959"/>
      <c r="AO120" s="960"/>
      <c r="AP120" s="962" t="s">
        <v>440</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1615634</v>
      </c>
      <c r="BR120" s="931"/>
      <c r="BS120" s="931"/>
      <c r="BT120" s="931"/>
      <c r="BU120" s="931"/>
      <c r="BV120" s="931">
        <v>1610499</v>
      </c>
      <c r="BW120" s="931"/>
      <c r="BX120" s="931"/>
      <c r="BY120" s="931"/>
      <c r="BZ120" s="931"/>
      <c r="CA120" s="931">
        <v>1260610</v>
      </c>
      <c r="CB120" s="931"/>
      <c r="CC120" s="931"/>
      <c r="CD120" s="931"/>
      <c r="CE120" s="931"/>
      <c r="CF120" s="944">
        <v>31.5</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2924072</v>
      </c>
      <c r="DH120" s="931"/>
      <c r="DI120" s="931"/>
      <c r="DJ120" s="931"/>
      <c r="DK120" s="931"/>
      <c r="DL120" s="931">
        <v>2817149</v>
      </c>
      <c r="DM120" s="931"/>
      <c r="DN120" s="931"/>
      <c r="DO120" s="931"/>
      <c r="DP120" s="931"/>
      <c r="DQ120" s="931">
        <v>2730721</v>
      </c>
      <c r="DR120" s="931"/>
      <c r="DS120" s="931"/>
      <c r="DT120" s="931"/>
      <c r="DU120" s="931"/>
      <c r="DV120" s="932">
        <v>68.3</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440</v>
      </c>
      <c r="AG121" s="959"/>
      <c r="AH121" s="959"/>
      <c r="AI121" s="959"/>
      <c r="AJ121" s="960"/>
      <c r="AK121" s="961" t="s">
        <v>131</v>
      </c>
      <c r="AL121" s="959"/>
      <c r="AM121" s="959"/>
      <c r="AN121" s="959"/>
      <c r="AO121" s="960"/>
      <c r="AP121" s="962" t="s">
        <v>443</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164700</v>
      </c>
      <c r="BR121" s="926"/>
      <c r="BS121" s="926"/>
      <c r="BT121" s="926"/>
      <c r="BU121" s="926"/>
      <c r="BV121" s="926" t="s">
        <v>459</v>
      </c>
      <c r="BW121" s="926"/>
      <c r="BX121" s="926"/>
      <c r="BY121" s="926"/>
      <c r="BZ121" s="926"/>
      <c r="CA121" s="926" t="s">
        <v>131</v>
      </c>
      <c r="CB121" s="926"/>
      <c r="CC121" s="926"/>
      <c r="CD121" s="926"/>
      <c r="CE121" s="926"/>
      <c r="CF121" s="920" t="s">
        <v>459</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126963</v>
      </c>
      <c r="DH121" s="926"/>
      <c r="DI121" s="926"/>
      <c r="DJ121" s="926"/>
      <c r="DK121" s="926"/>
      <c r="DL121" s="926">
        <v>118812</v>
      </c>
      <c r="DM121" s="926"/>
      <c r="DN121" s="926"/>
      <c r="DO121" s="926"/>
      <c r="DP121" s="926"/>
      <c r="DQ121" s="926">
        <v>113115</v>
      </c>
      <c r="DR121" s="926"/>
      <c r="DS121" s="926"/>
      <c r="DT121" s="926"/>
      <c r="DU121" s="926"/>
      <c r="DV121" s="927">
        <v>2.8</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440</v>
      </c>
      <c r="AG122" s="959"/>
      <c r="AH122" s="959"/>
      <c r="AI122" s="959"/>
      <c r="AJ122" s="960"/>
      <c r="AK122" s="961" t="s">
        <v>443</v>
      </c>
      <c r="AL122" s="959"/>
      <c r="AM122" s="959"/>
      <c r="AN122" s="959"/>
      <c r="AO122" s="960"/>
      <c r="AP122" s="962" t="s">
        <v>443</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6266718</v>
      </c>
      <c r="BR122" s="1000"/>
      <c r="BS122" s="1000"/>
      <c r="BT122" s="1000"/>
      <c r="BU122" s="1000"/>
      <c r="BV122" s="1000">
        <v>6067247</v>
      </c>
      <c r="BW122" s="1000"/>
      <c r="BX122" s="1000"/>
      <c r="BY122" s="1000"/>
      <c r="BZ122" s="1000"/>
      <c r="CA122" s="1000">
        <v>5898625</v>
      </c>
      <c r="CB122" s="1000"/>
      <c r="CC122" s="1000"/>
      <c r="CD122" s="1000"/>
      <c r="CE122" s="1000"/>
      <c r="CF122" s="1017">
        <v>147.6</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443</v>
      </c>
      <c r="DH122" s="926"/>
      <c r="DI122" s="926"/>
      <c r="DJ122" s="926"/>
      <c r="DK122" s="926"/>
      <c r="DL122" s="926" t="s">
        <v>450</v>
      </c>
      <c r="DM122" s="926"/>
      <c r="DN122" s="926"/>
      <c r="DO122" s="926"/>
      <c r="DP122" s="926"/>
      <c r="DQ122" s="926" t="s">
        <v>459</v>
      </c>
      <c r="DR122" s="926"/>
      <c r="DS122" s="926"/>
      <c r="DT122" s="926"/>
      <c r="DU122" s="926"/>
      <c r="DV122" s="927" t="s">
        <v>131</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443</v>
      </c>
      <c r="AB123" s="959"/>
      <c r="AC123" s="959"/>
      <c r="AD123" s="959"/>
      <c r="AE123" s="960"/>
      <c r="AF123" s="961" t="s">
        <v>440</v>
      </c>
      <c r="AG123" s="959"/>
      <c r="AH123" s="959"/>
      <c r="AI123" s="959"/>
      <c r="AJ123" s="960"/>
      <c r="AK123" s="961" t="s">
        <v>443</v>
      </c>
      <c r="AL123" s="959"/>
      <c r="AM123" s="959"/>
      <c r="AN123" s="959"/>
      <c r="AO123" s="960"/>
      <c r="AP123" s="962" t="s">
        <v>443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482</v>
      </c>
      <c r="BP123" s="1005"/>
      <c r="BQ123" s="1063">
        <v>8047052</v>
      </c>
      <c r="BR123" s="1064"/>
      <c r="BS123" s="1064"/>
      <c r="BT123" s="1064"/>
      <c r="BU123" s="1064"/>
      <c r="BV123" s="1064">
        <v>7677746</v>
      </c>
      <c r="BW123" s="1064"/>
      <c r="BX123" s="1064"/>
      <c r="BY123" s="1064"/>
      <c r="BZ123" s="1064"/>
      <c r="CA123" s="1064">
        <v>7159235</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450</v>
      </c>
      <c r="DH123" s="959"/>
      <c r="DI123" s="959"/>
      <c r="DJ123" s="959"/>
      <c r="DK123" s="960"/>
      <c r="DL123" s="961" t="s">
        <v>443</v>
      </c>
      <c r="DM123" s="959"/>
      <c r="DN123" s="959"/>
      <c r="DO123" s="959"/>
      <c r="DP123" s="960"/>
      <c r="DQ123" s="961" t="s">
        <v>443</v>
      </c>
      <c r="DR123" s="959"/>
      <c r="DS123" s="959"/>
      <c r="DT123" s="959"/>
      <c r="DU123" s="960"/>
      <c r="DV123" s="962" t="s">
        <v>443</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443</v>
      </c>
      <c r="AB124" s="959"/>
      <c r="AC124" s="959"/>
      <c r="AD124" s="959"/>
      <c r="AE124" s="960"/>
      <c r="AF124" s="961" t="s">
        <v>443</v>
      </c>
      <c r="AG124" s="959"/>
      <c r="AH124" s="959"/>
      <c r="AI124" s="959"/>
      <c r="AJ124" s="960"/>
      <c r="AK124" s="961" t="s">
        <v>131</v>
      </c>
      <c r="AL124" s="959"/>
      <c r="AM124" s="959"/>
      <c r="AN124" s="959"/>
      <c r="AO124" s="960"/>
      <c r="AP124" s="962" t="s">
        <v>131</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109.9</v>
      </c>
      <c r="BR124" s="1027"/>
      <c r="BS124" s="1027"/>
      <c r="BT124" s="1027"/>
      <c r="BU124" s="1027"/>
      <c r="BV124" s="1027">
        <v>100.9</v>
      </c>
      <c r="BW124" s="1027"/>
      <c r="BX124" s="1027"/>
      <c r="BY124" s="1027"/>
      <c r="BZ124" s="1027"/>
      <c r="CA124" s="1027">
        <v>105.8</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444</v>
      </c>
      <c r="DH124" s="986"/>
      <c r="DI124" s="986"/>
      <c r="DJ124" s="986"/>
      <c r="DK124" s="987"/>
      <c r="DL124" s="985" t="s">
        <v>444</v>
      </c>
      <c r="DM124" s="986"/>
      <c r="DN124" s="986"/>
      <c r="DO124" s="986"/>
      <c r="DP124" s="987"/>
      <c r="DQ124" s="985" t="s">
        <v>444</v>
      </c>
      <c r="DR124" s="986"/>
      <c r="DS124" s="986"/>
      <c r="DT124" s="986"/>
      <c r="DU124" s="987"/>
      <c r="DV124" s="988" t="s">
        <v>444</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450</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450</v>
      </c>
      <c r="DH125" s="931"/>
      <c r="DI125" s="931"/>
      <c r="DJ125" s="931"/>
      <c r="DK125" s="931"/>
      <c r="DL125" s="931" t="s">
        <v>444</v>
      </c>
      <c r="DM125" s="931"/>
      <c r="DN125" s="931"/>
      <c r="DO125" s="931"/>
      <c r="DP125" s="931"/>
      <c r="DQ125" s="931" t="s">
        <v>450</v>
      </c>
      <c r="DR125" s="931"/>
      <c r="DS125" s="931"/>
      <c r="DT125" s="931"/>
      <c r="DU125" s="931"/>
      <c r="DV125" s="932" t="s">
        <v>440</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440</v>
      </c>
      <c r="AB126" s="959"/>
      <c r="AC126" s="959"/>
      <c r="AD126" s="959"/>
      <c r="AE126" s="960"/>
      <c r="AF126" s="961" t="s">
        <v>440</v>
      </c>
      <c r="AG126" s="959"/>
      <c r="AH126" s="959"/>
      <c r="AI126" s="959"/>
      <c r="AJ126" s="960"/>
      <c r="AK126" s="961" t="s">
        <v>444</v>
      </c>
      <c r="AL126" s="959"/>
      <c r="AM126" s="959"/>
      <c r="AN126" s="959"/>
      <c r="AO126" s="960"/>
      <c r="AP126" s="962" t="s">
        <v>444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440</v>
      </c>
      <c r="DH126" s="926"/>
      <c r="DI126" s="926"/>
      <c r="DJ126" s="926"/>
      <c r="DK126" s="926"/>
      <c r="DL126" s="926" t="s">
        <v>444</v>
      </c>
      <c r="DM126" s="926"/>
      <c r="DN126" s="926"/>
      <c r="DO126" s="926"/>
      <c r="DP126" s="926"/>
      <c r="DQ126" s="926" t="s">
        <v>440</v>
      </c>
      <c r="DR126" s="926"/>
      <c r="DS126" s="926"/>
      <c r="DT126" s="926"/>
      <c r="DU126" s="926"/>
      <c r="DV126" s="927" t="s">
        <v>444</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459</v>
      </c>
      <c r="AB127" s="959"/>
      <c r="AC127" s="959"/>
      <c r="AD127" s="959"/>
      <c r="AE127" s="960"/>
      <c r="AF127" s="961" t="s">
        <v>444</v>
      </c>
      <c r="AG127" s="959"/>
      <c r="AH127" s="959"/>
      <c r="AI127" s="959"/>
      <c r="AJ127" s="960"/>
      <c r="AK127" s="961" t="s">
        <v>459</v>
      </c>
      <c r="AL127" s="959"/>
      <c r="AM127" s="959"/>
      <c r="AN127" s="959"/>
      <c r="AO127" s="960"/>
      <c r="AP127" s="962" t="s">
        <v>440</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459</v>
      </c>
      <c r="DH127" s="926"/>
      <c r="DI127" s="926"/>
      <c r="DJ127" s="926"/>
      <c r="DK127" s="926"/>
      <c r="DL127" s="926" t="s">
        <v>444</v>
      </c>
      <c r="DM127" s="926"/>
      <c r="DN127" s="926"/>
      <c r="DO127" s="926"/>
      <c r="DP127" s="926"/>
      <c r="DQ127" s="926" t="s">
        <v>444</v>
      </c>
      <c r="DR127" s="926"/>
      <c r="DS127" s="926"/>
      <c r="DT127" s="926"/>
      <c r="DU127" s="926"/>
      <c r="DV127" s="927" t="s">
        <v>444</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t="s">
        <v>444</v>
      </c>
      <c r="AB128" s="1046"/>
      <c r="AC128" s="1046"/>
      <c r="AD128" s="1046"/>
      <c r="AE128" s="1047"/>
      <c r="AF128" s="1048">
        <v>164700</v>
      </c>
      <c r="AG128" s="1046"/>
      <c r="AH128" s="1046"/>
      <c r="AI128" s="1046"/>
      <c r="AJ128" s="1047"/>
      <c r="AK128" s="1048" t="s">
        <v>444</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498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498</v>
      </c>
      <c r="DM128" s="1038"/>
      <c r="DN128" s="1038"/>
      <c r="DO128" s="1038"/>
      <c r="DP128" s="1038"/>
      <c r="DQ128" s="1038" t="s">
        <v>131</v>
      </c>
      <c r="DR128" s="1038"/>
      <c r="DS128" s="1038"/>
      <c r="DT128" s="1038"/>
      <c r="DU128" s="1038"/>
      <c r="DV128" s="1039" t="s">
        <v>500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4502990</v>
      </c>
      <c r="AB129" s="959"/>
      <c r="AC129" s="959"/>
      <c r="AD129" s="959"/>
      <c r="AE129" s="960"/>
      <c r="AF129" s="961">
        <v>4703294</v>
      </c>
      <c r="AG129" s="959"/>
      <c r="AH129" s="959"/>
      <c r="AI129" s="959"/>
      <c r="AJ129" s="960"/>
      <c r="AK129" s="961">
        <v>4512149</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572064</v>
      </c>
      <c r="AB130" s="959"/>
      <c r="AC130" s="959"/>
      <c r="AD130" s="959"/>
      <c r="AE130" s="960"/>
      <c r="AF130" s="961">
        <v>548598</v>
      </c>
      <c r="AG130" s="959"/>
      <c r="AH130" s="959"/>
      <c r="AI130" s="959"/>
      <c r="AJ130" s="960"/>
      <c r="AK130" s="961">
        <v>515176</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11.1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3930926</v>
      </c>
      <c r="AB131" s="986"/>
      <c r="AC131" s="986"/>
      <c r="AD131" s="986"/>
      <c r="AE131" s="987"/>
      <c r="AF131" s="985">
        <v>4154696</v>
      </c>
      <c r="AG131" s="986"/>
      <c r="AH131" s="986"/>
      <c r="AI131" s="986"/>
      <c r="AJ131" s="987"/>
      <c r="AK131" s="985">
        <v>3996973</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v>105.8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10.33720808</v>
      </c>
      <c r="AB132" s="1097"/>
      <c r="AC132" s="1097"/>
      <c r="AD132" s="1097"/>
      <c r="AE132" s="1098"/>
      <c r="AF132" s="1099">
        <v>11.250811130000001</v>
      </c>
      <c r="AG132" s="1097"/>
      <c r="AH132" s="1097"/>
      <c r="AI132" s="1097"/>
      <c r="AJ132" s="1098"/>
      <c r="AK132" s="1099">
        <v>11.83630713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10.6</v>
      </c>
      <c r="AB133" s="1080"/>
      <c r="AC133" s="1080"/>
      <c r="AD133" s="1080"/>
      <c r="AE133" s="1081"/>
      <c r="AF133" s="1079">
        <v>10.5</v>
      </c>
      <c r="AG133" s="1080"/>
      <c r="AH133" s="1080"/>
      <c r="AI133" s="1080"/>
      <c r="AJ133" s="1081"/>
      <c r="AK133" s="1079">
        <v>11.1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mBCnwmXyokMOu3in3tKaEtot0zVco6fIL+Z6n827YMPDD+2V1yx248p8piKiSi/tvpRg7MpiVMtrgCCQRADg==" saltValue="XMSeeKIzhMtlqQGcuHzu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14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598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ASO5AB6UeM9+GXhveTNY4S/RvDVeZCw/zspCKGRVwjk03PATMoiDBUtFN6jQSCwmpDQjU6o5F8hlSKkkFY4rQ==" saltValue="oI569Kf+bdUzUWXxtd+W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S5kWMzM2eIqJRz4NpKM+fkhFd1C89ScNh+1q4NscA69vF2JjNabJS/MvBoMh+GjiEOX2hgstlbxOtkuF8tQDQ==" saltValue="zhMNuojeFJwPFSzLXDZ4O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1819075</v>
      </c>
      <c r="AP9" s="281">
        <v>122969</v>
      </c>
      <c r="AQ9" s="282">
        <v>108757</v>
      </c>
      <c r="AR9" s="283">
        <v>13.1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232135</v>
      </c>
      <c r="AP10" s="284">
        <v>15692</v>
      </c>
      <c r="AQ10" s="285">
        <v>15108</v>
      </c>
      <c r="AR10" s="286">
        <v>3.9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1414</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v>40</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86230</v>
      </c>
      <c r="AP13" s="284">
        <v>5829</v>
      </c>
      <c r="AQ13" s="285">
        <v>4611</v>
      </c>
      <c r="AR13" s="286">
        <v>26.4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19342</v>
      </c>
      <c r="AP14" s="284">
        <v>1308</v>
      </c>
      <c r="AQ14" s="285">
        <v>2427</v>
      </c>
      <c r="AR14" s="286">
        <v>-46.1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-158609</v>
      </c>
      <c r="AP15" s="284">
        <v>-10722</v>
      </c>
      <c r="AQ15" s="285">
        <v>-7785</v>
      </c>
      <c r="AR15" s="286">
        <v>37.700000000000003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1998173</v>
      </c>
      <c r="AP16" s="284">
        <v>135076</v>
      </c>
      <c r="AQ16" s="285">
        <v>124572</v>
      </c>
      <c r="AR16" s="286">
        <v>8.4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10.95</v>
      </c>
      <c r="AP21" s="298">
        <v>10.78</v>
      </c>
      <c r="AQ21" s="299">
        <v>0.17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97.6</v>
      </c>
      <c r="AP22" s="303">
        <v>96.3</v>
      </c>
      <c r="AQ22" s="304">
        <v>1.3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695319</v>
      </c>
      <c r="AP32" s="312">
        <v>47003</v>
      </c>
      <c r="AQ32" s="313">
        <v>62543</v>
      </c>
      <c r="AR32" s="314">
        <v>-24.8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273155</v>
      </c>
      <c r="AP35" s="312">
        <v>18465</v>
      </c>
      <c r="AQ35" s="313">
        <v>16620</v>
      </c>
      <c r="AR35" s="314">
        <v>11.1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19796</v>
      </c>
      <c r="AP36" s="312">
        <v>1338</v>
      </c>
      <c r="AQ36" s="313">
        <v>3562</v>
      </c>
      <c r="AR36" s="314">
        <v>-62.4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521</v>
      </c>
      <c r="AP37" s="312" t="s">
        <v>521</v>
      </c>
      <c r="AQ37" s="313">
        <v>625</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521</v>
      </c>
      <c r="AP38" s="315" t="s">
        <v>521</v>
      </c>
      <c r="AQ38" s="316">
        <v>3</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t="s">
        <v>521</v>
      </c>
      <c r="AP39" s="312" t="s">
        <v>521</v>
      </c>
      <c r="AQ39" s="313">
        <v>-2822</v>
      </c>
      <c r="AR39" s="314" t="s">
        <v>521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-515176</v>
      </c>
      <c r="AP40" s="312">
        <v>-34826</v>
      </c>
      <c r="AQ40" s="313">
        <v>-53912</v>
      </c>
      <c r="AR40" s="314">
        <v>-35.4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473094</v>
      </c>
      <c r="AP41" s="312">
        <v>31981</v>
      </c>
      <c r="AQ41" s="313">
        <v>26618</v>
      </c>
      <c r="AR41" s="314">
        <v>20.100000000000001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1143052</v>
      </c>
      <c r="AN51" s="334">
        <v>72231</v>
      </c>
      <c r="AO51" s="335">
        <v>-15.7</v>
      </c>
      <c r="AP51" s="336">
        <v>73475</v>
      </c>
      <c r="AQ51" s="337">
        <v>9.1</v>
      </c>
      <c r="AR51" s="338">
        <v>-24.8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399687</v>
      </c>
      <c r="AN52" s="342">
        <v>25257</v>
      </c>
      <c r="AO52" s="343">
        <v>61.6</v>
      </c>
      <c r="AP52" s="344">
        <v>43072</v>
      </c>
      <c r="AQ52" s="345">
        <v>31.1</v>
      </c>
      <c r="AR52" s="346">
        <v>30.5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1168647</v>
      </c>
      <c r="AN53" s="334">
        <v>74750</v>
      </c>
      <c r="AO53" s="335">
        <v>3.5</v>
      </c>
      <c r="AP53" s="336">
        <v>87464</v>
      </c>
      <c r="AQ53" s="337">
        <v>19</v>
      </c>
      <c r="AR53" s="338">
        <v>-15.5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429078</v>
      </c>
      <c r="AN54" s="342">
        <v>27445</v>
      </c>
      <c r="AO54" s="343">
        <v>8.6999999999999993</v>
      </c>
      <c r="AP54" s="344">
        <v>47479</v>
      </c>
      <c r="AQ54" s="345">
        <v>10.199999999999999</v>
      </c>
      <c r="AR54" s="346">
        <v>-1.5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978658</v>
      </c>
      <c r="AN55" s="334">
        <v>63463</v>
      </c>
      <c r="AO55" s="335">
        <v>-15.1</v>
      </c>
      <c r="AP55" s="336">
        <v>117234</v>
      </c>
      <c r="AQ55" s="337">
        <v>34</v>
      </c>
      <c r="AR55" s="338">
        <v>-49.1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392574</v>
      </c>
      <c r="AN56" s="342">
        <v>25457</v>
      </c>
      <c r="AO56" s="343">
        <v>-7.2</v>
      </c>
      <c r="AP56" s="344">
        <v>59796</v>
      </c>
      <c r="AQ56" s="345">
        <v>25.9</v>
      </c>
      <c r="AR56" s="346">
        <v>-33.1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528297</v>
      </c>
      <c r="AN57" s="334">
        <v>35138</v>
      </c>
      <c r="AO57" s="335">
        <v>-44.6</v>
      </c>
      <c r="AP57" s="336">
        <v>97758</v>
      </c>
      <c r="AQ57" s="337">
        <v>-16.600000000000001</v>
      </c>
      <c r="AR57" s="338">
        <v>-28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333654</v>
      </c>
      <c r="AN58" s="342">
        <v>22192</v>
      </c>
      <c r="AO58" s="343">
        <v>-12.8</v>
      </c>
      <c r="AP58" s="344">
        <v>45946</v>
      </c>
      <c r="AQ58" s="345">
        <v>-23.2</v>
      </c>
      <c r="AR58" s="346">
        <v>10.4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629469</v>
      </c>
      <c r="AN59" s="334">
        <v>42552</v>
      </c>
      <c r="AO59" s="335">
        <v>21.1</v>
      </c>
      <c r="AP59" s="336">
        <v>91338</v>
      </c>
      <c r="AQ59" s="337">
        <v>-6.6</v>
      </c>
      <c r="AR59" s="338">
        <v>27.7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194328</v>
      </c>
      <c r="AN60" s="342">
        <v>13136</v>
      </c>
      <c r="AO60" s="343">
        <v>-40.799999999999997</v>
      </c>
      <c r="AP60" s="344">
        <v>43989</v>
      </c>
      <c r="AQ60" s="345">
        <v>-4.3</v>
      </c>
      <c r="AR60" s="346">
        <v>-36.5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889625</v>
      </c>
      <c r="AN61" s="349">
        <v>57627</v>
      </c>
      <c r="AO61" s="350">
        <v>-10.199999999999999</v>
      </c>
      <c r="AP61" s="351">
        <v>93454</v>
      </c>
      <c r="AQ61" s="352">
        <v>7.8</v>
      </c>
      <c r="AR61" s="338">
        <v>-18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349864</v>
      </c>
      <c r="AN62" s="342">
        <v>22697</v>
      </c>
      <c r="AO62" s="343">
        <v>1.9</v>
      </c>
      <c r="AP62" s="344">
        <v>48056</v>
      </c>
      <c r="AQ62" s="345">
        <v>7.9</v>
      </c>
      <c r="AR62" s="346">
        <v>-6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g7arOhy60UJ9YKcAlKSO6kjavTdwyvx9i+iNmbp8ITWEEsP3OqxAfbhlBydHQQBNv86RwZtz8sVa+Od9BHnHCg==" saltValue="ojqK2LaC6zKAhHMV8RVw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dOg6bZrTsjzQ4N58GDXFbQz/zFZLmIo9C0b3YcuXer/L/ZVpAimz4zNEV+KXV5LF9fCnoA4ttDgh8Ap8Xn5zRA==" saltValue="OfJG0kKdte5oXUygZHKc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Q/jJRlQCGDEwC1LFFcKoxmGgaURU25NY0lejl/xLseD5Iw6+1YmCwEI+/9USF7lWk80GchKjo5MquiuNjjkGjA==" saltValue="JXFfOeEgWGriiVCNzAkT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14.89</v>
      </c>
      <c r="G47" s="12">
        <v>15.97</v>
      </c>
      <c r="H47" s="12">
        <v>16.43</v>
      </c>
      <c r="I47" s="12">
        <v>17.77</v>
      </c>
      <c r="J47" s="13">
        <v>11.52</v>
      </c>
    </row>
    <row r="48" spans="2:10" ht="57.75" customHeight="1" x14ac:dyDescent="0.2">
      <c r="B48" s="14"/>
      <c r="C48" s="1141" t="s">
        <v>4</v>
      </c>
      <c r="D48" s="1141"/>
      <c r="E48" s="1142"/>
      <c r="F48" s="15">
        <v>1.41</v>
      </c>
      <c r="G48" s="16">
        <v>1.48</v>
      </c>
      <c r="H48" s="16">
        <v>1.5</v>
      </c>
      <c r="I48" s="16">
        <v>1.53</v>
      </c>
      <c r="J48" s="17">
        <v>1.7</v>
      </c>
    </row>
    <row r="49" spans="2:10" ht="57.75" customHeight="1" thickBot="1" x14ac:dyDescent="0.25">
      <c r="B49" s="18"/>
      <c r="C49" s="1143" t="s">
        <v>5</v>
      </c>
      <c r="D49" s="1143"/>
      <c r="E49" s="1144"/>
      <c r="F49" s="19" t="s">
        <v>568</v>
      </c>
      <c r="G49" s="20">
        <v>1.1399999999999999</v>
      </c>
      <c r="H49" s="20">
        <v>1.24</v>
      </c>
      <c r="I49" s="20">
        <v>2.13</v>
      </c>
      <c r="J49" s="21" t="s">
        <v>569</v>
      </c>
    </row>
    <row r="50" spans="2:10" ht="13.2" x14ac:dyDescent="0.2"/>
  </sheetData>
  <sheetProtection algorithmName="SHA-512" hashValue="2+GtmPoeP8Y4L5taypzH2inOwSZW1nooDQFnH/nq+JOg7QfLy1StWuphw4+LQyR82wh4T8tbU4L3fTvR3b15nA==" saltValue="6XvFQmogoC+fNd+HF3Qp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dc:creator>
  <cp:lastModifiedBy>小池　真由子</cp:lastModifiedBy>
  <cp:lastPrinted>2024-03-21T00:57:28Z</cp:lastPrinted>
  <dcterms:created xsi:type="dcterms:W3CDTF">2024-03-21T00:24:25Z</dcterms:created>
  <dcterms:modified xsi:type="dcterms:W3CDTF">2024-03-27T01:19:47Z</dcterms:modified>
</cp:coreProperties>
</file>