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gpzaimu\行財政改革課\財政関係\平成２８年度\【大阪府：決算担当】平成27年度財政状況資料集の作成及び提出について\"/>
    </mc:Choice>
  </mc:AlternateContent>
  <bookViews>
    <workbookView xWindow="0" yWindow="0" windowWidth="28800" windowHeight="12180"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C37" i="9"/>
  <c r="CO36" i="9"/>
  <c r="BE36" i="9"/>
  <c r="AM36" i="9"/>
  <c r="C36" i="9"/>
  <c r="CO35" i="9"/>
  <c r="AM35" i="9"/>
  <c r="C35" i="9"/>
  <c r="CO34" i="9"/>
  <c r="BW34" i="9"/>
  <c r="BW35" i="9" s="1"/>
  <c r="BW36" i="9" s="1"/>
  <c r="BW37" i="9" s="1"/>
  <c r="BW38"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<sst xmlns="http://schemas.openxmlformats.org/spreadsheetml/2006/main" count="1074" uniqueCount="556">
  <si>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</si>
  <si>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</si>
  <si>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</si>
  <si>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</si>
  <si>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</si>
  <si>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</si>
  <si>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</si>
  <si>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</si>
  <si>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</si>
  <si>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</si>
  <si>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</si>
  <si>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</si>
  <si>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</si>
  <si>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</si>
  <si>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</si>
  <si>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</si>
  <si>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</si>
  <si>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</si>
  <si>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</si>
  <si>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</si>
  <si>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</si>
  <si>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</si>
  <si>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</si>
  <si>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</si>
  <si>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</si>
  <si>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</si>
  <si>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</si>
  <si>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</si>
  <si>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</si>
  <si>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</si>
  <si>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</si>
  <si>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</si>
  <si>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</si>
  <si>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</si>
  <si>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</si>
  <si>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</si>
  <si>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</si>
  <si>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</si>
  <si>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</si>
  <si>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</si>
  <si>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</si>
  <si>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</si>
  <si>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</si>
  <si>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</si>
  <si>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</si>
  <si>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</si>
  <si>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</si>
  <si>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</si>
  <si>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</si>
  <si>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</si>
  <si>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</si>
  <si>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</si>
  <si>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</si>
  <si>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</si>
  <si>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</si>
  <si>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</si>
  <si>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</si>
  <si>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</si>
  <si>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</si>
  <si>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</si>
  <si>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</si>
  <si>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</si>
  <si>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</si>
  <si>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</si>
  <si>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</si>
  <si>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</si>
  <si>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</si>
  <si>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</si>
  <si>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</si>
  <si>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</si>
  <si>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</si>
  <si>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</si>
  <si>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</si>
  <si>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</si>
  <si>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</si>
  <si>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</si>
  <si>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</si>
  <si>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</si>
  <si>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</si>
  <si>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</si>
  <si>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</si>
  <si>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岬町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</si>
  <si>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</si>
  <si>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</si>
  <si>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</si>
  <si>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</si>
  <si>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</si>
  <si>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</si>
  <si>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</si>
  <si>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</si>
  <si>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</si>
  <si>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</si>
  <si>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</si>
  <si>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</si>
  <si>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</si>
  <si>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</si>
  <si>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</si>
  <si>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</si>
  <si>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</si>
  <si>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</si>
  <si>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</si>
  <si>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</si>
  <si>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</si>
  <si>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</si>
  <si>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</si>
  <si>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</si>
  <si>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</si>
  <si>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</si>
  <si>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</si>
  <si>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</si>
  <si>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</si>
  <si>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</si>
  <si>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</si>
  <si>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</si>
  <si>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</si>
  <si>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</si>
  <si>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</si>
  <si>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</si>
  <si>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</si>
  <si>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</si>
  <si>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</si>
  <si>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</si>
  <si>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</si>
  <si>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</si>
  <si>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</si>
  <si>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</si>
  <si>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</si>
  <si>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</si>
  <si>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</si>
  <si>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</si>
  <si>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</si>
  <si>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</si>
  <si>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</si>
  <si>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</si>
  <si>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</si>
  <si>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</si>
  <si>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</si>
  <si>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</si>
  <si>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</si>
  <si>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</si>
  <si>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</si>
  <si>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</si>
  <si>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</si>
  <si>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</si>
  <si>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</si>
  <si>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</si>
  <si>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</si>
  <si>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</si>
  <si>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</si>
  <si>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</si>
  <si>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</si>
  <si>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</si>
  <si>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</si>
  <si>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</si>
  <si>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</si>
  <si>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</si>
  <si>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</si>
  <si>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</si>
  <si>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</si>
  <si>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</si>
  <si>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</si>
  <si>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</si>
  <si>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</si>
  <si>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</si>
  <si>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</si>
  <si>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</si>
  <si>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</si>
  <si>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</si>
  <si>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</si>
  <si>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</si>
  <si>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</si>
  <si>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</si>
  <si>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</si>
  <si>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</si>
  <si>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</si>
  <si>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</si>
  <si>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</si>
  <si>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</si>
  <si>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</si>
  <si>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</si>
  <si>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</si>
  <si>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</si>
  <si>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</si>
  <si>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</si>
  <si>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</si>
  <si>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</si>
  <si>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</si>
  <si>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</si>
  <si>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</si>
  <si>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</si>
  <si>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</si>
  <si>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</si>
  <si>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大阪府岬町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</si>
  <si>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</si>
  <si>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</si>
  <si>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</si>
  <si>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</si>
  <si>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</si>
  <si>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</si>
  <si>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</si>
  <si>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</si>
  <si>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</si>
  <si>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</si>
  <si>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</si>
  <si>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</si>
  <si>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</si>
  <si>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</si>
  <si>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</si>
  <si>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</si>
  <si>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</si>
  <si>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</si>
  <si>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</si>
  <si>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</si>
  <si>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</si>
  <si>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</si>
  <si>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</si>
  <si>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</si>
  <si>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</si>
  <si>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</si>
  <si>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</si>
  <si>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</si>
  <si>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</si>
  <si>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</si>
  <si>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</si>
  <si>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</si>
  <si>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</si>
  <si>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</si>
  <si>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</si>
  <si>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</si>
  <si>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</si>
  <si>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</si>
  <si>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</si>
  <si>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</si>
  <si>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</si>
  <si>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</si>
  <si>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</si>
  <si>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</si>
  <si>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</si>
  <si>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</si>
  <si>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</si>
  <si>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</si>
  <si>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</si>
  <si>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</si>
  <si>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</si>
  <si>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</si>
  <si>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</si>
  <si>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</si>
  <si>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</si>
  <si>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</si>
  <si>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</si>
  <si>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</si>
  <si>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</si>
  <si>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</si>
  <si>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</si>
  <si>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</si>
  <si>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</si>
  <si>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</si>
  <si>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</si>
  <si>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</si>
  <si>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</si>
  <si>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</si>
  <si>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</si>
  <si>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</si>
  <si>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</si>
  <si>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</si>
  <si>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</si>
  <si>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</si>
  <si>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</si>
  <si>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</si>
  <si>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</si>
  <si>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</si>
  <si>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</si>
  <si>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</si>
  <si>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</si>
  <si>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</si>
  <si>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</si>
  <si>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</si>
  <si>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</si>
  <si>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</si>
  <si>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</si>
  <si>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</si>
  <si>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</si>
  <si>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</si>
  <si>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</si>
  <si>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</si>
  <si>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</si>
  <si>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</si>
  <si>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</si>
  <si>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</si>
  <si>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</si>
  <si>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</si>
  <si>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</si>
  <si>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</si>
  <si>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</si>
  <si>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</si>
  <si>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</si>
  <si>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</si>
  <si>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</si>
  <si>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</si>
  <si>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</si>
  <si>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</si>
  <si>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</si>
  <si>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</si>
  <si>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</si>
  <si>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</si>
  <si>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</si>
  <si>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</si>
  <si>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</si>
  <si>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</si>
  <si>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</si>
  <si>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</si>
  <si>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</si>
  <si>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</si>
  <si>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</si>
  <si>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</si>
  <si>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</si>
  <si>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</si>
  <si>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</si>
  <si>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</si>
  <si>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</si>
  <si>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</si>
  <si>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</si>
  <si>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</si>
  <si>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</si>
  <si>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</si>
  <si>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</si>
  <si>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</si>
  <si>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</si>
  <si>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</si>
  <si>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</si>
  <si>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</si>
  <si>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</si>
  <si>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</si>
  <si>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</si>
  <si>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</si>
  <si>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</si>
  <si>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</si>
  <si>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</si>
  <si>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</si>
  <si>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</si>
  <si>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大阪府岬町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</si>
  <si>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</si>
  <si>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</si>
  <si>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</si>
  <si>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</si>
  <si>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</si>
  <si>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</si>
  <si>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</si>
  <si>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</si>
  <si>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</si>
  <si>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</si>
  <si>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</si>
  <si>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</si>
  <si>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</si>
  <si>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</si>
  <si>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</si>
  <si>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</si>
  <si>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</si>
  <si>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</si>
  <si>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</si>
  <si>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</si>
  <si>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</si>
  <si>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</si>
  <si>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</si>
  <si>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</si>
  <si>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</si>
  <si>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</si>
  <si>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</si>
  <si>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</si>
  <si>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</si>
  <si>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</si>
  <si>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</si>
  <si>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</si>
  <si>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</si>
  <si>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</si>
  <si>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</si>
  <si>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</si>
  <si>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</si>
  <si>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</si>
  <si>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</si>
  <si>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</si>
  <si>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</si>
  <si>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</si>
  <si>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</si>
  <si>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</si>
  <si>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</si>
  <si>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</si>
  <si>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</si>
  <si>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</si>
  <si>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</si>
  <si>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</si>
  <si>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</si>
  <si>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</si>
  <si>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</si>
  <si>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</si>
  <si>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</si>
  <si>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</si>
  <si>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</si>
  <si>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</si>
  <si>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</si>
  <si>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</si>
  <si>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</si>
  <si>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</si>
  <si>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</si>
  <si>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</si>
  <si>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</si>
  <si>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</si>
  <si>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</si>
  <si>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</si>
  <si>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</si>
  <si>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</si>
  <si>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</si>
  <si>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</si>
  <si>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</si>
  <si>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</si>
  <si>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</si>
  <si>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</si>
  <si>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</si>
  <si>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</si>
  <si>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</si>
  <si>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</si>
  <si>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</si>
  <si>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</si>
  <si>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</si>
  <si>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</si>
  <si>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</si>
  <si>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</si>
  <si>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</si>
  <si>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</si>
  <si>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</si>
  <si>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</si>
  <si>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</si>
  <si>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</si>
  <si>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</si>
  <si>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</si>
  <si>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</si>
  <si>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</si>
  <si>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</si>
  <si>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</si>
  <si>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</si>
  <si>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</si>
  <si>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介護保険特別会計（介護サービス事業勘定）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</si>
  <si>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</si>
  <si>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</si>
  <si>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</si>
  <si>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</si>
  <si>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</si>
  <si>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</si>
  <si>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</si>
  <si>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</si>
  <si>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</si>
  <si>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</si>
  <si>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</si>
  <si>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</si>
  <si>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</si>
  <si>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</si>
  <si>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</si>
  <si>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</si>
  <si>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</si>
  <si>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</si>
  <si>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</si>
  <si>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</si>
  <si>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</si>
  <si>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</si>
  <si>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</si>
  <si>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</si>
  <si>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</si>
  <si>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</si>
  <si>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</si>
  <si>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</si>
  <si>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</si>
  <si>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</si>
  <si>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</si>
  <si>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</si>
  <si>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</si>
  <si>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</si>
  <si>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</si>
  <si>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</si>
  <si>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</si>
  <si>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</si>
  <si>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</si>
  <si>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</si>
  <si>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</si>
  <si>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</si>
  <si>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</si>
  <si>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</si>
  <si>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</si>
  <si>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</si>
  <si>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</si>
  <si>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</si>
  <si>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</si>
  <si>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</si>
  <si>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</si>
  <si>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</si>
  <si>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</si>
  <si>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</si>
  <si>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</si>
  <si>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</si>
  <si>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</si>
  <si>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</si>
  <si>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</si>
  <si>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</si>
  <si>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</si>
  <si>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</si>
  <si>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</si>
  <si>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</si>
  <si>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</si>
  <si>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</si>
  <si>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</si>
  <si>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</si>
  <si>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</si>
  <si>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</si>
  <si>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</si>
  <si>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</si>
  <si>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</si>
  <si>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</si>
  <si>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</si>
  <si>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</si>
  <si>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</si>
  <si>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</si>
  <si>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</si>
  <si>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</si>
  <si>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</si>
  <si>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</si>
  <si>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2.29</t>
  </si>
  <si>
    <t>▲ 1.27</t>
  </si>
  <si>
    <t>一般会計</t>
  </si>
  <si>
    <t>介護保険特別会計（保険事業勘定）</t>
  </si>
  <si>
    <t>水道事業会計</t>
  </si>
  <si>
    <t>後期高齢者医療特別会計</t>
  </si>
  <si>
    <t>介護保険特別会計（介護サービス事業勘定）</t>
  </si>
  <si>
    <t>国民健康保険特別会計</t>
  </si>
  <si>
    <t>下水道事業特別会計</t>
  </si>
  <si>
    <t>漁業集落排水事業特別会計</t>
  </si>
  <si>
    <t>その他会計（赤字）</t>
  </si>
  <si>
    <t>▲ 0.18</t>
  </si>
  <si>
    <t>▲ 0.17</t>
  </si>
  <si>
    <t>その他会計（黒字）</t>
  </si>
  <si>
    <t>-</t>
    <phoneticPr fontId="2"/>
  </si>
  <si>
    <t>泉州南消防組合</t>
    <rPh sb="0" eb="2">
      <t>センシュウ</t>
    </rPh>
    <rPh sb="2" eb="3">
      <t>ミナミ</t>
    </rPh>
    <rPh sb="3" eb="5">
      <t>ショウボウ</t>
    </rPh>
    <rPh sb="5" eb="7">
      <t>クミアイ</t>
    </rPh>
    <phoneticPr fontId="5"/>
  </si>
  <si>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</si>
  <si>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大阪府後期高齢者医療広域連合（後期高齢者医療特別会計）</t>
    <rPh sb="0" eb="3">
      <t>オオサカフ</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5"/>
  </si>
  <si>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5"/>
  </si>
  <si>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</si>
  <si>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</si>
  <si>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</si>
  <si>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</si>
  <si>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</si>
  <si>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</si>
  <si>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</si>
  <si>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</si>
  <si>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</si>
  <si>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</si>
  <si>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過去に発行した地方債残高により類似団体平均を大きく上回っているが、年々減少傾向にあり、平成２７年度は前年度に比べ３．３ポイント改善した。主な要因としては、下水道事業に関する公営企業債等繰入見込額が減少したことである。また、実質公債費比率は、過去に発行した地方債の償還により、類似団体平均を大きく上回っているが、元利償還金の減少に伴い、平成２７年度は、前年度に比べ１．４ポイント改善し１６．２％となった。しかし、依然として、平成４～９年に発行した地海（ちのみ）環境遊園整備事業に係る地方債３９億円や平成６～１０年に発行した岬中学校整備事業に係る地方債２３億円の償還等が大きな財政負担となっていることから、今後とも、新規事業の実施にあたっては、地方債発行を最小限に抑えつつ、企業誘致等による税収増を図ることで地方債に依存しない財政運営に努める。</t>
    <rPh sb="0" eb="2">
      <t>ショウライ</t>
    </rPh>
    <rPh sb="2" eb="4">
      <t>フタン</t>
    </rPh>
    <rPh sb="4" eb="6">
      <t>ヒリツ</t>
    </rPh>
    <rPh sb="85" eb="88">
      <t>ゲスイドウ</t>
    </rPh>
    <rPh sb="88" eb="90">
      <t>ジギョウ</t>
    </rPh>
    <rPh sb="91" eb="92">
      <t>カン</t>
    </rPh>
    <rPh sb="119" eb="121">
      <t>ジッシツ</t>
    </rPh>
    <rPh sb="121" eb="123">
      <t>コウサイ</t>
    </rPh>
    <rPh sb="123" eb="124">
      <t>ヒ</t>
    </rPh>
    <rPh sb="124" eb="126">
      <t>ヒリツ</t>
    </rPh>
    <rPh sb="219" eb="221">
      <t>ヘイセイ</t>
    </rPh>
    <rPh sb="224" eb="225">
      <t>ネン</t>
    </rPh>
    <rPh sb="226" eb="228">
      <t>ハッコウ</t>
    </rPh>
    <rPh sb="230" eb="231">
      <t>チ</t>
    </rPh>
    <rPh sb="231" eb="232">
      <t>ウミ</t>
    </rPh>
    <rPh sb="237" eb="239">
      <t>カンキョウ</t>
    </rPh>
    <rPh sb="239" eb="241">
      <t>ユウエン</t>
    </rPh>
    <rPh sb="241" eb="243">
      <t>セイビ</t>
    </rPh>
    <rPh sb="243" eb="245">
      <t>ジギョウ</t>
    </rPh>
    <rPh sb="246" eb="247">
      <t>カカ</t>
    </rPh>
    <rPh sb="248" eb="251">
      <t>チホウサイ</t>
    </rPh>
    <rPh sb="253" eb="254">
      <t>オク</t>
    </rPh>
    <rPh sb="254" eb="255">
      <t>エン</t>
    </rPh>
    <rPh sb="256" eb="258">
      <t>ヘイセイ</t>
    </rPh>
    <rPh sb="262" eb="263">
      <t>ネン</t>
    </rPh>
    <rPh sb="264" eb="266">
      <t>ハッコウ</t>
    </rPh>
    <rPh sb="268" eb="269">
      <t>ミサキ</t>
    </rPh>
    <rPh sb="269" eb="270">
      <t>チュウ</t>
    </rPh>
    <rPh sb="270" eb="272">
      <t>ガッコウ</t>
    </rPh>
    <rPh sb="272" eb="274">
      <t>セイビ</t>
    </rPh>
    <rPh sb="274" eb="276">
      <t>ジギョウ</t>
    </rPh>
    <rPh sb="277" eb="278">
      <t>カカ</t>
    </rPh>
    <rPh sb="279" eb="282">
      <t>チホウサイ</t>
    </rPh>
    <rPh sb="284" eb="285">
      <t>オク</t>
    </rPh>
    <rPh sb="285" eb="286">
      <t>エン</t>
    </rPh>
    <rPh sb="287" eb="289">
      <t>ショウカン</t>
    </rPh>
    <rPh sb="289" eb="290">
      <t>トウ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</si>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</sst>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36258</c:v>
                </c:pt>
                <c:pt idx="1">
                  <c:v>27345</c:v>
                </c:pt>
                <c:pt idx="2">
                  <c:v>15083</c:v>
                </c:pt>
                <c:pt idx="3">
                  <c:v>41884</c:v>
                </c:pt>
                <c:pt idx="4">
                  <c:v>77134</c:v>
                </c:pt>
              </c:numCache>
            </c:numRef>
          </c:val>
          <c:smooth val="0"/>
        </c:ser>
        <c:dLbls>
          <c:showLegendKey val="0"/>
          <c:showVal val="0"/>
          <c:showCatName val="0"/>
          <c:showSerName val="0"/>
          <c:showPercent val="0"/>
          <c:showBubbleSize val="0"/>
        </c:dLbls>
        <c:marker val="1"/>
        <c:smooth val="0"/>
        <c:axId val="259878624"/>
        <c:axId val="259879016"/>
      </c:lineChart>
      <c:catAx>
        <c:axId val="259878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9879016"/>
        <c:crosses val="autoZero"/>
        <c:auto val="1"/>
        <c:lblAlgn val="ctr"/>
        <c:lblOffset val="100"/>
        <c:tickLblSkip val="1"/>
        <c:tickMarkSkip val="1"/>
        <c:noMultiLvlLbl val="0"/>
      </c:catAx>
      <c:valAx>
        <c:axId val="25987901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9878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0.71</c:v>
                </c:pt>
                <c:pt idx="1">
                  <c:v>0.89</c:v>
                </c:pt>
                <c:pt idx="2">
                  <c:v>0.91</c:v>
                </c:pt>
                <c:pt idx="3">
                  <c:v>1.04</c:v>
                </c:pt>
                <c:pt idx="4">
                  <c:v>1.1399999999999999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21.95</c:v>
                </c:pt>
                <c:pt idx="1">
                  <c:v>19.899999999999999</c:v>
                </c:pt>
                <c:pt idx="2">
                  <c:v>20.239999999999998</c:v>
                </c:pt>
                <c:pt idx="3">
                  <c:v>19.34</c:v>
                </c:pt>
                <c:pt idx="4">
                  <c:v>20.45</c:v>
                </c:pt>
              </c:numCache>
            </c:numRef>
          </c:val>
        </c:ser>
        <c:dLbls>
          <c:showLegendKey val="0"/>
          <c:showVal val="0"/>
          <c:showCatName val="0"/>
          <c:showSerName val="0"/>
          <c:showPercent val="0"/>
          <c:showBubbleSize val="0"/>
        </c:dLbls>
        <c:gapWidth val="250"/>
        <c:overlap val="100"/>
        <c:axId val="344633520"/>
        <c:axId val="344633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4.72</c:v>
                </c:pt>
                <c:pt idx="1">
                  <c:v>-2.29</c:v>
                </c:pt>
                <c:pt idx="2">
                  <c:v>2.15</c:v>
                </c:pt>
                <c:pt idx="3">
                  <c:v>-1.27</c:v>
                </c:pt>
                <c:pt idx="4">
                  <c:v>1.75</c:v>
                </c:pt>
              </c:numCache>
            </c:numRef>
          </c:val>
          <c:smooth val="0"/>
        </c:ser>
        <c:dLbls>
          <c:showLegendKey val="0"/>
          <c:showVal val="0"/>
          <c:showCatName val="0"/>
          <c:showSerName val="0"/>
          <c:showPercent val="0"/>
          <c:showBubbleSize val="0"/>
        </c:dLbls>
        <c:marker val="1"/>
        <c:smooth val="0"/>
        <c:axId val="344633520"/>
        <c:axId val="344633912"/>
      </c:lineChart>
      <c:catAx>
        <c:axId val="34463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4633912"/>
        <c:crosses val="autoZero"/>
        <c:auto val="1"/>
        <c:lblAlgn val="ctr"/>
        <c:lblOffset val="100"/>
        <c:tickLblSkip val="1"/>
        <c:tickMarkSkip val="1"/>
        <c:noMultiLvlLbl val="0"/>
      </c:catAx>
      <c:valAx>
        <c:axId val="344633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63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0.18</c:v>
                </c:pt>
                <c:pt idx="1">
                  <c:v>#N/A</c:v>
                </c:pt>
                <c:pt idx="2">
                  <c:v>0.17</c:v>
                </c:pt>
                <c:pt idx="3">
                  <c:v>#N/A</c:v>
                </c:pt>
                <c:pt idx="4">
                  <c:v>0</c:v>
                </c:pt>
                <c:pt idx="5">
                  <c:v>0</c:v>
                </c:pt>
                <c:pt idx="6">
                  <c:v>0</c:v>
                </c:pt>
                <c:pt idx="7">
                  <c:v>0</c:v>
                </c:pt>
                <c:pt idx="8">
                  <c:v>0</c:v>
                </c:pt>
                <c:pt idx="9">
                  <c:v>0</c:v>
                </c:pt>
              </c:numCache>
            </c:numRef>
          </c:val>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2.7</c:v>
                </c:pt>
                <c:pt idx="6">
                  <c:v>#N/A</c:v>
                </c:pt>
                <c:pt idx="7">
                  <c:v>0</c:v>
                </c:pt>
                <c:pt idx="8">
                  <c:v>#N/A</c:v>
                </c:pt>
                <c:pt idx="9">
                  <c:v>0</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0.28999999999999998</c:v>
                </c:pt>
                <c:pt idx="2">
                  <c:v>#N/A</c:v>
                </c:pt>
                <c:pt idx="3">
                  <c:v>0.61</c:v>
                </c:pt>
                <c:pt idx="4">
                  <c:v>#N/A</c:v>
                </c:pt>
                <c:pt idx="5">
                  <c:v>1.32</c:v>
                </c:pt>
                <c:pt idx="6">
                  <c:v>#N/A</c:v>
                </c:pt>
                <c:pt idx="7">
                  <c:v>1.46</c:v>
                </c:pt>
                <c:pt idx="8">
                  <c:v>#N/A</c:v>
                </c:pt>
                <c:pt idx="9">
                  <c:v>0</c:v>
                </c:pt>
              </c:numCache>
            </c:numRef>
          </c:val>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0.08</c:v>
                </c:pt>
                <c:pt idx="4">
                  <c:v>#N/A</c:v>
                </c:pt>
                <c:pt idx="5">
                  <c:v>0.1</c:v>
                </c:pt>
                <c:pt idx="6">
                  <c:v>#N/A</c:v>
                </c:pt>
                <c:pt idx="7">
                  <c:v>0.09</c:v>
                </c:pt>
                <c:pt idx="8">
                  <c:v>#N/A</c:v>
                </c:pt>
                <c:pt idx="9">
                  <c:v>0.1</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0.11</c:v>
                </c:pt>
                <c:pt idx="2">
                  <c:v>#N/A</c:v>
                </c:pt>
                <c:pt idx="3">
                  <c:v>0.14000000000000001</c:v>
                </c:pt>
                <c:pt idx="4">
                  <c:v>#N/A</c:v>
                </c:pt>
                <c:pt idx="5">
                  <c:v>0.12</c:v>
                </c:pt>
                <c:pt idx="6">
                  <c:v>#N/A</c:v>
                </c:pt>
                <c:pt idx="7">
                  <c:v>0.14000000000000001</c:v>
                </c:pt>
                <c:pt idx="8">
                  <c:v>#N/A</c:v>
                </c:pt>
                <c:pt idx="9">
                  <c:v>0.1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1.1200000000000001</c:v>
                </c:pt>
                <c:pt idx="2">
                  <c:v>#N/A</c:v>
                </c:pt>
                <c:pt idx="3">
                  <c:v>0.51</c:v>
                </c:pt>
                <c:pt idx="4">
                  <c:v>#N/A</c:v>
                </c:pt>
                <c:pt idx="5">
                  <c:v>0.41</c:v>
                </c:pt>
                <c:pt idx="6">
                  <c:v>#N/A</c:v>
                </c:pt>
                <c:pt idx="7">
                  <c:v>0.3</c:v>
                </c:pt>
                <c:pt idx="8">
                  <c:v>#N/A</c:v>
                </c:pt>
                <c:pt idx="9">
                  <c:v>0.4</c:v>
                </c:pt>
              </c:numCache>
            </c:numRef>
          </c:val>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0.62</c:v>
                </c:pt>
                <c:pt idx="2">
                  <c:v>#N/A</c:v>
                </c:pt>
                <c:pt idx="3">
                  <c:v>1.46</c:v>
                </c:pt>
                <c:pt idx="4">
                  <c:v>#N/A</c:v>
                </c:pt>
                <c:pt idx="5">
                  <c:v>0.64</c:v>
                </c:pt>
                <c:pt idx="6">
                  <c:v>#N/A</c:v>
                </c:pt>
                <c:pt idx="7">
                  <c:v>1.4</c:v>
                </c:pt>
                <c:pt idx="8">
                  <c:v>#N/A</c:v>
                </c:pt>
                <c:pt idx="9">
                  <c:v>1.0900000000000001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0.89</c:v>
                </c:pt>
                <c:pt idx="2">
                  <c:v>#N/A</c:v>
                </c:pt>
                <c:pt idx="3">
                  <c:v>1.05</c:v>
                </c:pt>
                <c:pt idx="4">
                  <c:v>#N/A</c:v>
                </c:pt>
                <c:pt idx="5">
                  <c:v>0.9</c:v>
                </c:pt>
                <c:pt idx="6">
                  <c:v>#N/A</c:v>
                </c:pt>
                <c:pt idx="7">
                  <c:v>1.03</c:v>
                </c:pt>
                <c:pt idx="8">
                  <c:v>#N/A</c:v>
                </c:pt>
                <c:pt idx="9">
                  <c:v>1.1299999999999999</c:v>
                </c:pt>
              </c:numCache>
            </c:numRef>
          </c:val>
        </c:ser>
        <c:dLbls>
          <c:showLegendKey val="0"/>
          <c:showVal val="0"/>
          <c:showCatName val="0"/>
          <c:showSerName val="0"/>
          <c:showPercent val="0"/>
          <c:showBubbleSize val="0"/>
        </c:dLbls>
        <c:gapWidth val="150"/>
        <c:overlap val="100"/>
        <c:axId val="345958944"/>
        <c:axId val="345959336"/>
      </c:barChart>
      <c:catAx>
        <c:axId val="34595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959336"/>
        <c:crosses val="autoZero"/>
        <c:auto val="1"/>
        <c:lblAlgn val="ctr"/>
        <c:lblOffset val="100"/>
        <c:tickLblSkip val="1"/>
        <c:tickMarkSkip val="1"/>
        <c:noMultiLvlLbl val="0"/>
      </c:catAx>
      <c:valAx>
        <c:axId val="345959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958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689</c:v>
                </c:pt>
                <c:pt idx="5">
                  <c:v>680</c:v>
                </c:pt>
                <c:pt idx="8">
                  <c:v>671</c:v>
                </c:pt>
                <c:pt idx="11">
                  <c:v>668</c:v>
                </c:pt>
                <c:pt idx="14">
                  <c:v>626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c:v>
                </c:pt>
                <c:pt idx="3">
                  <c:v>21</c:v>
                </c:pt>
                <c:pt idx="6">
                  <c:v>21</c:v>
                </c:pt>
                <c:pt idx="9">
                  <c:v>21</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253</c:v>
                </c:pt>
                <c:pt idx="3">
                  <c:v>259</c:v>
                </c:pt>
                <c:pt idx="6">
                  <c:v>251</c:v>
                </c:pt>
                <c:pt idx="9">
                  <c:v>246</c:v>
                </c:pt>
                <c:pt idx="12">
                  <c:v>240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1140</c:v>
                </c:pt>
                <c:pt idx="3">
                  <c:v>1088</c:v>
                </c:pt>
                <c:pt idx="6">
                  <c:v>1051</c:v>
                </c:pt>
                <c:pt idx="9">
                  <c:v>969</c:v>
                </c:pt>
                <c:pt idx="12">
                  <c:v>930</c:v>
                </c:pt>
              </c:numCache>
            </c:numRef>
          </c:val>
        </c:ser>
        <c:dLbls>
          <c:showLegendKey val="0"/>
          <c:showVal val="0"/>
          <c:showCatName val="0"/>
          <c:showSerName val="0"/>
          <c:showPercent val="0"/>
          <c:showBubbleSize val="0"/>
        </c:dLbls>
        <c:gapWidth val="100"/>
        <c:overlap val="100"/>
        <c:axId val="345960120"/>
        <c:axId val="345960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716</c:v>
                </c:pt>
                <c:pt idx="2">
                  <c:v>#N/A</c:v>
                </c:pt>
                <c:pt idx="3">
                  <c:v>#N/A</c:v>
                </c:pt>
                <c:pt idx="4">
                  <c:v>688</c:v>
                </c:pt>
                <c:pt idx="5">
                  <c:v>#N/A</c:v>
                </c:pt>
                <c:pt idx="6">
                  <c:v>#N/A</c:v>
                </c:pt>
                <c:pt idx="7">
                  <c:v>652</c:v>
                </c:pt>
                <c:pt idx="8">
                  <c:v>#N/A</c:v>
                </c:pt>
                <c:pt idx="9">
                  <c:v>#N/A</c:v>
                </c:pt>
                <c:pt idx="10">
                  <c:v>568</c:v>
                </c:pt>
                <c:pt idx="11">
                  <c:v>#N/A</c:v>
                </c:pt>
                <c:pt idx="12">
                  <c:v>#N/A</c:v>
                </c:pt>
                <c:pt idx="13">
                  <c:v>560</c:v>
                </c:pt>
                <c:pt idx="14">
                  <c:v>#N/A</c:v>
                </c:pt>
              </c:numCache>
            </c:numRef>
          </c:val>
          <c:smooth val="0"/>
        </c:ser>
        <c:dLbls>
          <c:showLegendKey val="0"/>
          <c:showVal val="0"/>
          <c:showCatName val="0"/>
          <c:showSerName val="0"/>
          <c:showPercent val="0"/>
          <c:showBubbleSize val="0"/>
        </c:dLbls>
        <c:marker val="1"/>
        <c:smooth val="0"/>
        <c:axId val="345960120"/>
        <c:axId val="345960512"/>
      </c:lineChart>
      <c:catAx>
        <c:axId val="345960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960512"/>
        <c:crosses val="autoZero"/>
        <c:auto val="1"/>
        <c:lblAlgn val="ctr"/>
        <c:lblOffset val="100"/>
        <c:tickLblSkip val="1"/>
        <c:tickMarkSkip val="1"/>
        <c:noMultiLvlLbl val="0"/>
      </c:catAx>
      <c:valAx>
        <c:axId val="345960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960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7013</c:v>
                </c:pt>
                <c:pt idx="5">
                  <c:v>6872</c:v>
                </c:pt>
                <c:pt idx="8">
                  <c:v>6806</c:v>
                </c:pt>
                <c:pt idx="11">
                  <c:v>6918</c:v>
                </c:pt>
                <c:pt idx="14">
                  <c:v>6668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1639</c:v>
                </c:pt>
                <c:pt idx="5">
                  <c:v>1702</c:v>
                </c:pt>
                <c:pt idx="8">
                  <c:v>1783</c:v>
                </c:pt>
                <c:pt idx="11">
                  <c:v>1653</c:v>
                </c:pt>
                <c:pt idx="14">
                  <c:v>1717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1591</c:v>
                </c:pt>
                <c:pt idx="3">
                  <c:v>1656</c:v>
                </c:pt>
                <c:pt idx="6">
                  <c:v>1713</c:v>
                </c:pt>
                <c:pt idx="9">
                  <c:v>1621</c:v>
                </c:pt>
                <c:pt idx="12">
                  <c:v>1421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78</c:v>
                </c:pt>
                <c:pt idx="3">
                  <c:v>70</c:v>
                </c:pt>
                <c:pt idx="6">
                  <c:v>5</c:v>
                </c:pt>
                <c:pt idx="9">
                  <c:v>70</c:v>
                </c:pt>
                <c:pt idx="12">
                  <c:v>142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4336</c:v>
                </c:pt>
                <c:pt idx="3">
                  <c:v>4240</c:v>
                </c:pt>
                <c:pt idx="6">
                  <c:v>4136</c:v>
                </c:pt>
                <c:pt idx="9">
                  <c:v>4018</c:v>
                </c:pt>
                <c:pt idx="12">
                  <c:v>3877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8408</c:v>
                </c:pt>
                <c:pt idx="3">
                  <c:v>7891</c:v>
                </c:pt>
                <c:pt idx="6">
                  <c:v>7363</c:v>
                </c:pt>
                <c:pt idx="9">
                  <c:v>7103</c:v>
                </c:pt>
                <c:pt idx="12">
                  <c:v>7251</c:v>
                </c:pt>
              </c:numCache>
            </c:numRef>
          </c:val>
        </c:ser>
        <c:dLbls>
          <c:showLegendKey val="0"/>
          <c:showVal val="0"/>
          <c:showCatName val="0"/>
          <c:showSerName val="0"/>
          <c:showPercent val="0"/>
          <c:showBubbleSize val="0"/>
        </c:dLbls>
        <c:gapWidth val="100"/>
        <c:overlap val="100"/>
        <c:axId val="345960904"/>
        <c:axId val="345961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5759</c:v>
                </c:pt>
                <c:pt idx="2">
                  <c:v>#N/A</c:v>
                </c:pt>
                <c:pt idx="3">
                  <c:v>#N/A</c:v>
                </c:pt>
                <c:pt idx="4">
                  <c:v>5283</c:v>
                </c:pt>
                <c:pt idx="5">
                  <c:v>#N/A</c:v>
                </c:pt>
                <c:pt idx="6">
                  <c:v>#N/A</c:v>
                </c:pt>
                <c:pt idx="7">
                  <c:v>4629</c:v>
                </c:pt>
                <c:pt idx="8">
                  <c:v>#N/A</c:v>
                </c:pt>
                <c:pt idx="9">
                  <c:v>#N/A</c:v>
                </c:pt>
                <c:pt idx="10">
                  <c:v>4241</c:v>
                </c:pt>
                <c:pt idx="11">
                  <c:v>#N/A</c:v>
                </c:pt>
                <c:pt idx="12">
                  <c:v>#N/A</c:v>
                </c:pt>
                <c:pt idx="13">
                  <c:v>4306</c:v>
                </c:pt>
                <c:pt idx="14">
                  <c:v>#N/A</c:v>
                </c:pt>
              </c:numCache>
            </c:numRef>
          </c:val>
          <c:smooth val="0"/>
        </c:ser>
        <c:dLbls>
          <c:showLegendKey val="0"/>
          <c:showVal val="0"/>
          <c:showCatName val="0"/>
          <c:showSerName val="0"/>
          <c:showPercent val="0"/>
          <c:showBubbleSize val="0"/>
        </c:dLbls>
        <c:marker val="1"/>
        <c:smooth val="0"/>
        <c:axId val="345960904"/>
        <c:axId val="345961688"/>
      </c:lineChart>
      <c:catAx>
        <c:axId val="345960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5961688"/>
        <c:crosses val="autoZero"/>
        <c:auto val="1"/>
        <c:lblAlgn val="ctr"/>
        <c:lblOffset val="100"/>
        <c:tickLblSkip val="1"/>
        <c:tickMarkSkip val="1"/>
        <c:noMultiLvlLbl val="0"/>
      </c:catAx>
      <c:valAx>
        <c:axId val="345961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960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{C12E302C-7324-4B64-ADFE-87B8328C4B2E}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{3F77A8CA-9522-4860-A6F8-4C061D49B244}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{4E739A44-264F-43D9-A839-5F37C56A24B8}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{E4A718F4-460C-44C9-B1C2-AB287D56D257}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{F83BD2F2-E701-4A39-91F2-B5055AA2B1C3}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{524903AC-2AF5-41CE-8430-DFCAD379D1BF}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{FB1798E3-F5BC-4E78-A653-B5793698BEE6}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{60AE5F04-289A-4970-A378-386728D06C2A}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{655ECA63-7146-4B09-B5B4-5A8D5798C1A0}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{4F989F36-783A-4A89-8C6E-2B0B2CD6C03D}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84104800"/>
        <c:axId val="384105192"/>
      </c:scatterChart>
      <c:valAx>
        <c:axId val="3841048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4105192"/>
        <c:crosses val="autoZero"/>
        <c:crossBetween val="midCat"/>
      </c:valAx>
      <c:valAx>
        <c:axId val="3841051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4104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{C44FAF76-6A49-4F51-9CDF-08870E89425D}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{23387F10-4267-454D-874F-131763DB744C}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{CBD1EB34-42ED-4DBA-81B7-45E5768C9678}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{01C85C9A-F5B2-4FEA-B640-64681AD45843}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{26A0EA4B-B6DA-45DF-96EB-818DE1768BA3}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21</c:v>
                </c:pt>
                <c:pt idx="1">
                  <c:v>19.899999999999999</c:v>
                </c:pt>
                <c:pt idx="2">
                  <c:v>18.8</c:v>
                </c:pt>
                <c:pt idx="3">
                  <c:v>17.600000000000001</c:v>
                </c:pt>
                <c:pt idx="4">
                  <c:v>16.2</c:v>
                </c:pt>
              </c:numCache>
            </c:numRef>
          </c:xVal>
          <c:yVal>
            <c:numRef>
              <c:f>公会計指標分析・財政指標組合せ分析表!$K$73:$O$73</c:f>
              <c:numCache>
                <c:formatCode>#,##0.0;"▲ "#,##0.0</c:formatCode>
                <c:ptCount val="5"/>
                <c:pt idx="0">
                  <c:v>157.4</c:v>
                </c:pt>
                <c:pt idx="1">
                  <c:v>147.6</c:v>
                </c:pt>
                <c:pt idx="2">
                  <c:v>126.4</c:v>
                </c:pt>
                <c:pt idx="3">
                  <c:v>119.2</c:v>
                </c:pt>
                <c:pt idx="4">
                  <c:v>115.9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{E317EA29-D8EB-4A5E-979C-AF9694F8D57B}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{BC318318-7F69-4074-854D-ACAF71EA5878}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{CF3F7999-4177-4BD1-B6C8-849CCDC14617}</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{EA3271F4-1062-4553-80B7-9F4BC4CF17B3}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{3DD9A418-6717-4D98-BF70-38D3B5F8C06A}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384105976"/>
        <c:axId val="384106368"/>
      </c:scatterChart>
      <c:valAx>
        <c:axId val="384105976"/>
        <c:scaling>
          <c:orientation val="minMax"/>
          <c:max val="22"/>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4106368"/>
        <c:crosses val="autoZero"/>
        <c:crossBetween val="midCat"/>
      </c:valAx>
      <c:valAx>
        <c:axId val="384106368"/>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41059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16,488
16,387
49.18
7,603,824
7,536,864
49,426
4,338,991
7,250,946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115.9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地域経済の低迷、地価の下落等による税収減、少子高齢化の進展により低下傾向に</a:t>
          </a:r>
          <a:r>
            <a:rPr lang="ja-JP" altLang="en-US" sz="1100" b="0" i="0" baseline="0">
              <a:solidFill>
                <a:sysClr val="windowText" lastClr="000000"/>
              </a:solidFill>
              <a:effectLst/>
              <a:latin typeface="+mn-lt"/>
              <a:ea typeface="+mn-ea"/>
              <a:cs typeface="+mn-cs"/>
            </a:rPr>
            <a:t>あり</a:t>
          </a:r>
          <a:r>
            <a:rPr lang="ja-JP" altLang="ja-JP" sz="1100" b="0" i="0" baseline="0">
              <a:solidFill>
                <a:sysClr val="windowText" lastClr="000000"/>
              </a:solidFill>
              <a:effectLst/>
              <a:latin typeface="+mn-lt"/>
              <a:ea typeface="+mn-ea"/>
              <a:cs typeface="+mn-cs"/>
            </a:rPr>
            <a:t>、類似団体平均を</a:t>
          </a:r>
          <a:r>
            <a:rPr lang="ja-JP" altLang="en-US" sz="1100" b="0" i="0" baseline="0">
              <a:solidFill>
                <a:sysClr val="windowText" lastClr="000000"/>
              </a:solidFill>
              <a:effectLst/>
              <a:latin typeface="+mn-lt"/>
              <a:ea typeface="+mn-ea"/>
              <a:cs typeface="+mn-cs"/>
            </a:rPr>
            <a:t>下</a:t>
          </a:r>
          <a:r>
            <a:rPr lang="ja-JP" altLang="ja-JP" sz="1100" b="0" i="0" baseline="0">
              <a:solidFill>
                <a:sysClr val="windowText" lastClr="000000"/>
              </a:solidFill>
              <a:effectLst/>
              <a:latin typeface="+mn-lt"/>
              <a:ea typeface="+mn-ea"/>
              <a:cs typeface="+mn-cs"/>
            </a:rPr>
            <a:t>回っている。関西国際空港第二期事業土砂採取跡地などへの企業誘致により税収増を図るとともに、集中改革プランによる取組みを通じて歳出削減を行うことで財政基盤の強化を図る。</a:t>
          </a:r>
          <a:endParaRPr lang="ja-JP" altLang="ja-JP" sz="1400" b="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108655</xdr:rowOff>
    </xdr:from>
    <xdr:to>
      <xdr:col>7</xdr:col>
      <xdr:colOff>152400</xdr:colOff>
      <xdr:row>43</xdr:row>
      <xdr:rowOff>108655</xdr:rowOff>
    </xdr:to>
    <xdr:cxnSp macro="">
      <xdr:nvCxnSpPr>
        <xdr:cNvPr id="68" name="直線コネクタ 67"/>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108655</xdr:rowOff>
    </xdr:from>
    <xdr:to>
      <xdr:col>6</xdr:col>
      <xdr:colOff>0</xdr:colOff>
      <xdr:row>43</xdr:row>
      <xdr:rowOff>108655</xdr:rowOff>
    </xdr:to>
    <xdr:cxnSp macro="">
      <xdr:nvCxnSpPr>
        <xdr:cNvPr id="71" name="直線コネクタ 70"/>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108655</xdr:rowOff>
    </xdr:to>
    <xdr:cxnSp macro="">
      <xdr:nvCxnSpPr>
        <xdr:cNvPr id="74" name="直線コネクタ 73"/>
        <xdr:cNvCxnSpPr/>
      </xdr:nvCxnSpPr>
      <xdr:spPr>
        <a:xfrm>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81845</xdr:rowOff>
    </xdr:from>
    <xdr:to>
      <xdr:col>3</xdr:col>
      <xdr:colOff>279400</xdr:colOff>
      <xdr:row>43</xdr:row>
      <xdr:rowOff>95250</xdr:rowOff>
    </xdr:to>
    <xdr:cxnSp macro="">
      <xdr:nvCxnSpPr>
        <xdr:cNvPr id="77" name="直線コネクタ 76"/>
        <xdr:cNvCxnSpPr/>
      </xdr:nvCxnSpPr>
      <xdr:spPr>
        <a:xfrm>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79" name="テキスト ボックス 78"/>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81" name="テキスト ボックス 80"/>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87" name="円/楕円 86"/>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29932</xdr:rowOff>
    </xdr:from>
    <xdr:ext cx="762000" cy="259045"/>
    <xdr:sp macro="" textlink="">
      <xdr:nvSpPr>
        <xdr:cNvPr id="88"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57855</xdr:rowOff>
    </xdr:from>
    <xdr:to>
      <xdr:col>6</xdr:col>
      <xdr:colOff>50800</xdr:colOff>
      <xdr:row>43</xdr:row>
      <xdr:rowOff>159455</xdr:rowOff>
    </xdr:to>
    <xdr:sp macro="" textlink="">
      <xdr:nvSpPr>
        <xdr:cNvPr id="89" name="円/楕円 88"/>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169632</xdr:rowOff>
    </xdr:from>
    <xdr:ext cx="736600" cy="259045"/>
    <xdr:sp macro="" textlink="">
      <xdr:nvSpPr>
        <xdr:cNvPr id="90" name="テキスト ボックス 89"/>
        <xdr:cNvSpPr txBox="1"/>
      </xdr:nvSpPr>
      <xdr:spPr>
        <a:xfrm>
          <a:off x="3733800" y="7199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57855</xdr:rowOff>
    </xdr:from>
    <xdr:to>
      <xdr:col>4</xdr:col>
      <xdr:colOff>533400</xdr:colOff>
      <xdr:row>43</xdr:row>
      <xdr:rowOff>159455</xdr:rowOff>
    </xdr:to>
    <xdr:sp macro="" textlink="">
      <xdr:nvSpPr>
        <xdr:cNvPr id="91" name="円/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169632</xdr:rowOff>
    </xdr:from>
    <xdr:ext cx="762000" cy="259045"/>
    <xdr:sp macro="" textlink="">
      <xdr:nvSpPr>
        <xdr:cNvPr id="92" name="テキスト ボックス 91"/>
        <xdr:cNvSpPr txBox="1"/>
      </xdr:nvSpPr>
      <xdr:spPr>
        <a:xfrm>
          <a:off x="2844800" y="719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94" name="テキスト ボックス 93"/>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31045</xdr:rowOff>
    </xdr:from>
    <xdr:to>
      <xdr:col>2</xdr:col>
      <xdr:colOff>127000</xdr:colOff>
      <xdr:row>43</xdr:row>
      <xdr:rowOff>132645</xdr:rowOff>
    </xdr:to>
    <xdr:sp macro="" textlink="">
      <xdr:nvSpPr>
        <xdr:cNvPr id="95" name="円/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142822</xdr:rowOff>
    </xdr:from>
    <xdr:ext cx="762000" cy="259045"/>
    <xdr:sp macro="" textlink="">
      <xdr:nvSpPr>
        <xdr:cNvPr id="96" name="テキスト ボックス 95"/>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固定資産税評価替えに伴い減少、町税全体として減少したものの、消費税率引上げに伴い地方消費税交付金が増加し、地方交付税についても前年度より増加し、全体で増加となった。しかしながら、経常経費充当一般財源についても、償還額の減少に伴い、公債費が減少したものの、高齢化に伴い介護保険特別会計への繰出の増加等により繰出金合計として増加、また、各施設老朽化に伴い維持補修費の増加となった。この結果、前年度から０．２ポイント改善した。近年は改善傾向にあるものの、依然として類似団体平均を上回っている。今後は、人件費の削減、新発債の抑制による公債費の削減、下水道事業への繰出金の抑制など、集中改革プランによる取組みを通じて経常経費の削減に努めることで財政構造の弾力性の確保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121539</xdr:rowOff>
    </xdr:from>
    <xdr:to>
      <xdr:col>7</xdr:col>
      <xdr:colOff>152400</xdr:colOff>
      <xdr:row>63</xdr:row>
      <xdr:rowOff>126365</xdr:rowOff>
    </xdr:to>
    <xdr:cxnSp macro="">
      <xdr:nvCxnSpPr>
        <xdr:cNvPr id="129" name="直線コネクタ 128"/>
        <xdr:cNvCxnSpPr/>
      </xdr:nvCxnSpPr>
      <xdr:spPr>
        <a:xfrm flipV="1">
          <a:off x="4114800" y="1092288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126365</xdr:rowOff>
    </xdr:from>
    <xdr:to>
      <xdr:col>6</xdr:col>
      <xdr:colOff>0</xdr:colOff>
      <xdr:row>63</xdr:row>
      <xdr:rowOff>131191</xdr:rowOff>
    </xdr:to>
    <xdr:cxnSp macro="">
      <xdr:nvCxnSpPr>
        <xdr:cNvPr id="132" name="直線コネクタ 131"/>
        <xdr:cNvCxnSpPr/>
      </xdr:nvCxnSpPr>
      <xdr:spPr>
        <a:xfrm flipV="1">
          <a:off x="3225800" y="1092771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131191</xdr:rowOff>
    </xdr:from>
    <xdr:to>
      <xdr:col>4</xdr:col>
      <xdr:colOff>482600</xdr:colOff>
      <xdr:row>63</xdr:row>
      <xdr:rowOff>138430</xdr:rowOff>
    </xdr:to>
    <xdr:cxnSp macro="">
      <xdr:nvCxnSpPr>
        <xdr:cNvPr id="135" name="直線コネクタ 134"/>
        <xdr:cNvCxnSpPr/>
      </xdr:nvCxnSpPr>
      <xdr:spPr>
        <a:xfrm flipV="1">
          <a:off x="2336800" y="1093254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63</xdr:row>
      <xdr:rowOff>140843</xdr:rowOff>
    </xdr:to>
    <xdr:cxnSp macro="">
      <xdr:nvCxnSpPr>
        <xdr:cNvPr id="138" name="直線コネクタ 137"/>
        <xdr:cNvCxnSpPr/>
      </xdr:nvCxnSpPr>
      <xdr:spPr>
        <a:xfrm flipV="1">
          <a:off x="1447800" y="1093978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40" name="テキスト ボックス 139"/>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70739</xdr:rowOff>
    </xdr:from>
    <xdr:to>
      <xdr:col>7</xdr:col>
      <xdr:colOff>203200</xdr:colOff>
      <xdr:row>64</xdr:row>
      <xdr:rowOff>889</xdr:rowOff>
    </xdr:to>
    <xdr:sp macro="" textlink="">
      <xdr:nvSpPr>
        <xdr:cNvPr id="148" name="円/楕円 147"/>
        <xdr:cNvSpPr/>
      </xdr:nvSpPr>
      <xdr:spPr>
        <a:xfrm>
          <a:off x="49022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42816</xdr:rowOff>
    </xdr:from>
    <xdr:ext cx="762000" cy="259045"/>
    <xdr:sp macro="" textlink="">
      <xdr:nvSpPr>
        <xdr:cNvPr id="149" name="財政構造の弾力性該当値テキスト"/>
        <xdr:cNvSpPr txBox="1"/>
      </xdr:nvSpPr>
      <xdr:spPr>
        <a:xfrm>
          <a:off x="5041900" y="1084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75565</xdr:rowOff>
    </xdr:from>
    <xdr:to>
      <xdr:col>6</xdr:col>
      <xdr:colOff>50800</xdr:colOff>
      <xdr:row>64</xdr:row>
      <xdr:rowOff>5715</xdr:rowOff>
    </xdr:to>
    <xdr:sp macro="" textlink="">
      <xdr:nvSpPr>
        <xdr:cNvPr id="150" name="円/楕円 149"/>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161942</xdr:rowOff>
    </xdr:from>
    <xdr:ext cx="736600" cy="259045"/>
    <xdr:sp macro="" textlink="">
      <xdr:nvSpPr>
        <xdr:cNvPr id="151" name="テキスト ボックス 150"/>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80391</xdr:rowOff>
    </xdr:from>
    <xdr:to>
      <xdr:col>4</xdr:col>
      <xdr:colOff>533400</xdr:colOff>
      <xdr:row>64</xdr:row>
      <xdr:rowOff>10541</xdr:rowOff>
    </xdr:to>
    <xdr:sp macro="" textlink="">
      <xdr:nvSpPr>
        <xdr:cNvPr id="152" name="円/楕円 151"/>
        <xdr:cNvSpPr/>
      </xdr:nvSpPr>
      <xdr:spPr>
        <a:xfrm>
          <a:off x="3175000" y="108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166768</xdr:rowOff>
    </xdr:from>
    <xdr:ext cx="762000" cy="259045"/>
    <xdr:sp macro="" textlink="">
      <xdr:nvSpPr>
        <xdr:cNvPr id="153" name="テキスト ボックス 152"/>
        <xdr:cNvSpPr txBox="1"/>
      </xdr:nvSpPr>
      <xdr:spPr>
        <a:xfrm>
          <a:off x="2844800" y="109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4" name="円/楕円 153"/>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5" name="テキスト ボックス 154"/>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90043</xdr:rowOff>
    </xdr:from>
    <xdr:to>
      <xdr:col>2</xdr:col>
      <xdr:colOff>127000</xdr:colOff>
      <xdr:row>64</xdr:row>
      <xdr:rowOff>20193</xdr:rowOff>
    </xdr:to>
    <xdr:sp macro="" textlink="">
      <xdr:nvSpPr>
        <xdr:cNvPr id="156" name="円/楕円 155"/>
        <xdr:cNvSpPr/>
      </xdr:nvSpPr>
      <xdr:spPr>
        <a:xfrm>
          <a:off x="13970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4970</xdr:rowOff>
    </xdr:from>
    <xdr:ext cx="762000" cy="259045"/>
    <xdr:sp macro="" textlink="">
      <xdr:nvSpPr>
        <xdr:cNvPr id="157" name="テキスト ボックス 156"/>
        <xdr:cNvSpPr txBox="1"/>
      </xdr:nvSpPr>
      <xdr:spPr>
        <a:xfrm>
          <a:off x="1066800" y="1097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[149,612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平成２６年度は類似団体平均を下回っていたものの、平成２７年度は類似団体平均を上回った。主な要因は、人口減少が続いていることに加え、ごみ処理・し尿処理業務を直営で行っているためである。今後は、行財政改革を推進し民間でも実施可能な部分については、積極的に民間委託を推進することで経費の節減を図る。合わせて、職員の新規採用の抑制、事務事業の見直し等を徹底し、より一層のコスト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82734</xdr:rowOff>
    </xdr:from>
    <xdr:to>
      <xdr:col>7</xdr:col>
      <xdr:colOff>152400</xdr:colOff>
      <xdr:row>83</xdr:row>
      <xdr:rowOff>129604</xdr:rowOff>
    </xdr:to>
    <xdr:cxnSp macro="">
      <xdr:nvCxnSpPr>
        <xdr:cNvPr id="190" name="直線コネクタ 189"/>
        <xdr:cNvCxnSpPr/>
      </xdr:nvCxnSpPr>
      <xdr:spPr>
        <a:xfrm>
          <a:off x="4114800" y="14313084"/>
          <a:ext cx="838200" cy="4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91355</xdr:rowOff>
    </xdr:from>
    <xdr:ext cx="762000" cy="259045"/>
    <xdr:sp macro="" textlink="">
      <xdr:nvSpPr>
        <xdr:cNvPr id="191" name="人件費・物件費等の状況平均値テキスト"/>
        <xdr:cNvSpPr txBox="1"/>
      </xdr:nvSpPr>
      <xdr:spPr>
        <a:xfrm>
          <a:off x="5041900" y="14150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15325</xdr:rowOff>
    </xdr:from>
    <xdr:to>
      <xdr:col>6</xdr:col>
      <xdr:colOff>0</xdr:colOff>
      <xdr:row>83</xdr:row>
      <xdr:rowOff>82734</xdr:rowOff>
    </xdr:to>
    <xdr:cxnSp macro="">
      <xdr:nvCxnSpPr>
        <xdr:cNvPr id="193" name="直線コネクタ 192"/>
        <xdr:cNvCxnSpPr/>
      </xdr:nvCxnSpPr>
      <xdr:spPr>
        <a:xfrm>
          <a:off x="3225800" y="14245675"/>
          <a:ext cx="889000" cy="6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169614</xdr:rowOff>
    </xdr:from>
    <xdr:to>
      <xdr:col>4</xdr:col>
      <xdr:colOff>482600</xdr:colOff>
      <xdr:row>83</xdr:row>
      <xdr:rowOff>15325</xdr:rowOff>
    </xdr:to>
    <xdr:cxnSp macro="">
      <xdr:nvCxnSpPr>
        <xdr:cNvPr id="196" name="直線コネクタ 195"/>
        <xdr:cNvCxnSpPr/>
      </xdr:nvCxnSpPr>
      <xdr:spPr>
        <a:xfrm>
          <a:off x="2336800" y="14228514"/>
          <a:ext cx="8890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58600</xdr:rowOff>
    </xdr:from>
    <xdr:ext cx="762000" cy="259045"/>
    <xdr:sp macro="" textlink="">
      <xdr:nvSpPr>
        <xdr:cNvPr id="198" name="テキスト ボックス 197"/>
        <xdr:cNvSpPr txBox="1"/>
      </xdr:nvSpPr>
      <xdr:spPr>
        <a:xfrm>
          <a:off x="2844800" y="1394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147067</xdr:rowOff>
    </xdr:from>
    <xdr:to>
      <xdr:col>3</xdr:col>
      <xdr:colOff>279400</xdr:colOff>
      <xdr:row>82</xdr:row>
      <xdr:rowOff>169614</xdr:rowOff>
    </xdr:to>
    <xdr:cxnSp macro="">
      <xdr:nvCxnSpPr>
        <xdr:cNvPr id="199" name="直線コネクタ 198"/>
        <xdr:cNvCxnSpPr/>
      </xdr:nvCxnSpPr>
      <xdr:spPr>
        <a:xfrm>
          <a:off x="1447800" y="14205967"/>
          <a:ext cx="889000" cy="2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61780</xdr:rowOff>
    </xdr:from>
    <xdr:ext cx="762000" cy="259045"/>
    <xdr:sp macro="" textlink="">
      <xdr:nvSpPr>
        <xdr:cNvPr id="201" name="テキスト ボックス 200"/>
        <xdr:cNvSpPr txBox="1"/>
      </xdr:nvSpPr>
      <xdr:spPr>
        <a:xfrm>
          <a:off x="1955800" y="14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78804</xdr:rowOff>
    </xdr:from>
    <xdr:to>
      <xdr:col>7</xdr:col>
      <xdr:colOff>203200</xdr:colOff>
      <xdr:row>84</xdr:row>
      <xdr:rowOff>8954</xdr:rowOff>
    </xdr:to>
    <xdr:sp macro="" textlink="">
      <xdr:nvSpPr>
        <xdr:cNvPr id="209" name="円/楕円 208"/>
        <xdr:cNvSpPr/>
      </xdr:nvSpPr>
      <xdr:spPr>
        <a:xfrm>
          <a:off x="4902200" y="1430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50881</xdr:rowOff>
    </xdr:from>
    <xdr:ext cx="762000" cy="259045"/>
    <xdr:sp macro="" textlink="">
      <xdr:nvSpPr>
        <xdr:cNvPr id="210" name="人件費・物件費等の状況該当値テキスト"/>
        <xdr:cNvSpPr txBox="1"/>
      </xdr:nvSpPr>
      <xdr:spPr>
        <a:xfrm>
          <a:off x="5041900" y="1428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149,612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31934</xdr:rowOff>
    </xdr:from>
    <xdr:to>
      <xdr:col>6</xdr:col>
      <xdr:colOff>50800</xdr:colOff>
      <xdr:row>83</xdr:row>
      <xdr:rowOff>133534</xdr:rowOff>
    </xdr:to>
    <xdr:sp macro="" textlink="">
      <xdr:nvSpPr>
        <xdr:cNvPr id="211" name="円/楕円 210"/>
        <xdr:cNvSpPr/>
      </xdr:nvSpPr>
      <xdr:spPr>
        <a:xfrm>
          <a:off x="4064000" y="142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143711</xdr:rowOff>
    </xdr:from>
    <xdr:ext cx="736600" cy="259045"/>
    <xdr:sp macro="" textlink="">
      <xdr:nvSpPr>
        <xdr:cNvPr id="212" name="テキスト ボックス 211"/>
        <xdr:cNvSpPr txBox="1"/>
      </xdr:nvSpPr>
      <xdr:spPr>
        <a:xfrm>
          <a:off x="3733800" y="14031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144,756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135975</xdr:rowOff>
    </xdr:from>
    <xdr:to>
      <xdr:col>4</xdr:col>
      <xdr:colOff>533400</xdr:colOff>
      <xdr:row>83</xdr:row>
      <xdr:rowOff>66125</xdr:rowOff>
    </xdr:to>
    <xdr:sp macro="" textlink="">
      <xdr:nvSpPr>
        <xdr:cNvPr id="213" name="円/楕円 212"/>
        <xdr:cNvSpPr/>
      </xdr:nvSpPr>
      <xdr:spPr>
        <a:xfrm>
          <a:off x="3175000" y="141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50902</xdr:rowOff>
    </xdr:from>
    <xdr:ext cx="762000" cy="259045"/>
    <xdr:sp macro="" textlink="">
      <xdr:nvSpPr>
        <xdr:cNvPr id="214" name="テキスト ボックス 213"/>
        <xdr:cNvSpPr txBox="1"/>
      </xdr:nvSpPr>
      <xdr:spPr>
        <a:xfrm>
          <a:off x="2844800" y="142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137,772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118814</xdr:rowOff>
    </xdr:from>
    <xdr:to>
      <xdr:col>3</xdr:col>
      <xdr:colOff>330200</xdr:colOff>
      <xdr:row>83</xdr:row>
      <xdr:rowOff>48964</xdr:rowOff>
    </xdr:to>
    <xdr:sp macro="" textlink="">
      <xdr:nvSpPr>
        <xdr:cNvPr id="215" name="円/楕円 214"/>
        <xdr:cNvSpPr/>
      </xdr:nvSpPr>
      <xdr:spPr>
        <a:xfrm>
          <a:off x="2286000" y="1417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59141</xdr:rowOff>
    </xdr:from>
    <xdr:ext cx="762000" cy="259045"/>
    <xdr:sp macro="" textlink="">
      <xdr:nvSpPr>
        <xdr:cNvPr id="216" name="テキスト ボックス 215"/>
        <xdr:cNvSpPr txBox="1"/>
      </xdr:nvSpPr>
      <xdr:spPr>
        <a:xfrm>
          <a:off x="1955800" y="1394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135,994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96267</xdr:rowOff>
    </xdr:from>
    <xdr:to>
      <xdr:col>2</xdr:col>
      <xdr:colOff>127000</xdr:colOff>
      <xdr:row>83</xdr:row>
      <xdr:rowOff>26417</xdr:rowOff>
    </xdr:to>
    <xdr:sp macro="" textlink="">
      <xdr:nvSpPr>
        <xdr:cNvPr id="217" name="円/楕円 216"/>
        <xdr:cNvSpPr/>
      </xdr:nvSpPr>
      <xdr:spPr>
        <a:xfrm>
          <a:off x="1397000" y="1415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36594</xdr:rowOff>
    </xdr:from>
    <xdr:ext cx="762000" cy="259045"/>
    <xdr:sp macro="" textlink="">
      <xdr:nvSpPr>
        <xdr:cNvPr id="218" name="テキスト ボックス 217"/>
        <xdr:cNvSpPr txBox="1"/>
      </xdr:nvSpPr>
      <xdr:spPr>
        <a:xfrm>
          <a:off x="1066800" y="1392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類似団体平均を０．７ポイント上回っている。今後とも、全職員の給料カット・管理職手当のカットを引き続き実施するなど、各種手当の総点検を行うことで給与の適正化を推進していく。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85</xdr:row>
      <xdr:rowOff>100693</xdr:rowOff>
    </xdr:to>
    <xdr:cxnSp macro="">
      <xdr:nvCxnSpPr>
        <xdr:cNvPr id="254" name="直線コネクタ 253"/>
        <xdr:cNvCxnSpPr/>
      </xdr:nvCxnSpPr>
      <xdr:spPr>
        <a:xfrm>
          <a:off x="16179800" y="14409662"/>
          <a:ext cx="8382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157436</xdr:rowOff>
    </xdr:from>
    <xdr:ext cx="762000" cy="259045"/>
    <xdr:sp macro="" textlink="">
      <xdr:nvSpPr>
        <xdr:cNvPr id="255" name="給与水準   （国との比較）平均値テキスト"/>
        <xdr:cNvSpPr txBox="1"/>
      </xdr:nvSpPr>
      <xdr:spPr>
        <a:xfrm>
          <a:off x="17106900" y="14387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84</xdr:row>
      <xdr:rowOff>88295</xdr:rowOff>
    </xdr:to>
    <xdr:cxnSp macro="">
      <xdr:nvCxnSpPr>
        <xdr:cNvPr id="257" name="直線コネクタ 256"/>
        <xdr:cNvCxnSpPr/>
      </xdr:nvCxnSpPr>
      <xdr:spPr>
        <a:xfrm flipV="1">
          <a:off x="15290800" y="144096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59" name="テキスト ボックス 258"/>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89</xdr:row>
      <xdr:rowOff>161773</xdr:rowOff>
    </xdr:to>
    <xdr:cxnSp macro="">
      <xdr:nvCxnSpPr>
        <xdr:cNvPr id="260" name="直線コネクタ 259"/>
        <xdr:cNvCxnSpPr/>
      </xdr:nvCxnSpPr>
      <xdr:spPr>
        <a:xfrm flipV="1">
          <a:off x="14401800" y="14490095"/>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126291</xdr:rowOff>
    </xdr:from>
    <xdr:ext cx="762000" cy="259045"/>
    <xdr:sp macro="" textlink="">
      <xdr:nvSpPr>
        <xdr:cNvPr id="262" name="テキスト ボックス 261"/>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161773</xdr:rowOff>
    </xdr:from>
    <xdr:to>
      <xdr:col>21</xdr:col>
      <xdr:colOff>0</xdr:colOff>
      <xdr:row>90</xdr:row>
      <xdr:rowOff>93738</xdr:rowOff>
    </xdr:to>
    <xdr:cxnSp macro="">
      <xdr:nvCxnSpPr>
        <xdr:cNvPr id="263" name="直線コネクタ 262"/>
        <xdr:cNvCxnSpPr/>
      </xdr:nvCxnSpPr>
      <xdr:spPr>
        <a:xfrm flipV="1">
          <a:off x="13512800" y="1542082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165298</xdr:rowOff>
    </xdr:from>
    <xdr:ext cx="762000" cy="259045"/>
    <xdr:sp macro="" textlink="">
      <xdr:nvSpPr>
        <xdr:cNvPr id="265" name="テキスト ボックス 264"/>
        <xdr:cNvSpPr txBox="1"/>
      </xdr:nvSpPr>
      <xdr:spPr>
        <a:xfrm>
          <a:off x="14020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16829</xdr:rowOff>
    </xdr:from>
    <xdr:ext cx="762000" cy="259045"/>
    <xdr:sp macro="" textlink="">
      <xdr:nvSpPr>
        <xdr:cNvPr id="267" name="テキスト ボックス 266"/>
        <xdr:cNvSpPr txBox="1"/>
      </xdr:nvSpPr>
      <xdr:spPr>
        <a:xfrm>
          <a:off x="13131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49893</xdr:rowOff>
    </xdr:from>
    <xdr:to>
      <xdr:col>24</xdr:col>
      <xdr:colOff>609600</xdr:colOff>
      <xdr:row>85</xdr:row>
      <xdr:rowOff>151493</xdr:rowOff>
    </xdr:to>
    <xdr:sp macro="" textlink="">
      <xdr:nvSpPr>
        <xdr:cNvPr id="273" name="円/楕円 272"/>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21970</xdr:rowOff>
    </xdr:from>
    <xdr:ext cx="762000" cy="259045"/>
    <xdr:sp macro="" textlink="">
      <xdr:nvSpPr>
        <xdr:cNvPr id="274"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75" name="円/楕円 274"/>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68839</xdr:rowOff>
    </xdr:from>
    <xdr:ext cx="736600" cy="259045"/>
    <xdr:sp macro="" textlink="">
      <xdr:nvSpPr>
        <xdr:cNvPr id="276" name="テキスト ボックス 275"/>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37495</xdr:rowOff>
    </xdr:from>
    <xdr:to>
      <xdr:col>22</xdr:col>
      <xdr:colOff>254000</xdr:colOff>
      <xdr:row>84</xdr:row>
      <xdr:rowOff>139095</xdr:rowOff>
    </xdr:to>
    <xdr:sp macro="" textlink="">
      <xdr:nvSpPr>
        <xdr:cNvPr id="277" name="円/楕円 276"/>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123872</xdr:rowOff>
    </xdr:from>
    <xdr:ext cx="762000" cy="259045"/>
    <xdr:sp macro="" textlink="">
      <xdr:nvSpPr>
        <xdr:cNvPr id="278" name="テキスト ボックス 277"/>
        <xdr:cNvSpPr txBox="1"/>
      </xdr:nvSpPr>
      <xdr:spPr>
        <a:xfrm>
          <a:off x="14909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110973</xdr:rowOff>
    </xdr:from>
    <xdr:to>
      <xdr:col>21</xdr:col>
      <xdr:colOff>50800</xdr:colOff>
      <xdr:row>90</xdr:row>
      <xdr:rowOff>41123</xdr:rowOff>
    </xdr:to>
    <xdr:sp macro="" textlink="">
      <xdr:nvSpPr>
        <xdr:cNvPr id="279" name="円/楕円 278"/>
        <xdr:cNvSpPr/>
      </xdr:nvSpPr>
      <xdr:spPr>
        <a:xfrm>
          <a:off x="14351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80" name="テキスト ボックス 279"/>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42938</xdr:rowOff>
    </xdr:from>
    <xdr:to>
      <xdr:col>19</xdr:col>
      <xdr:colOff>533400</xdr:colOff>
      <xdr:row>90</xdr:row>
      <xdr:rowOff>144538</xdr:rowOff>
    </xdr:to>
    <xdr:sp macro="" textlink="">
      <xdr:nvSpPr>
        <xdr:cNvPr id="281" name="円/楕円 280"/>
        <xdr:cNvSpPr/>
      </xdr:nvSpPr>
      <xdr:spPr>
        <a:xfrm>
          <a:off x="13462000" y="154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129315</xdr:rowOff>
    </xdr:from>
    <xdr:ext cx="762000" cy="259045"/>
    <xdr:sp macro="" textlink="">
      <xdr:nvSpPr>
        <xdr:cNvPr id="282" name="テキスト ボックス 281"/>
        <xdr:cNvSpPr txBox="1"/>
      </xdr:nvSpPr>
      <xdr:spPr>
        <a:xfrm>
          <a:off x="13131800" y="155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平成２７年度は、前年度に比べ０．</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２人悪化したものの、職員の新規採用については、原則、退職者数を上限とし、総職員数の抑制を図ることで類似団体平均を下回っている。今後とも、民間委託の推進や事務事業の見直し等に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82610</xdr:rowOff>
    </xdr:from>
    <xdr:to>
      <xdr:col>24</xdr:col>
      <xdr:colOff>558800</xdr:colOff>
      <xdr:row>61</xdr:row>
      <xdr:rowOff>84909</xdr:rowOff>
    </xdr:to>
    <xdr:cxnSp macro="">
      <xdr:nvCxnSpPr>
        <xdr:cNvPr id="319" name="直線コネクタ 318"/>
        <xdr:cNvCxnSpPr/>
      </xdr:nvCxnSpPr>
      <xdr:spPr>
        <a:xfrm>
          <a:off x="16179800" y="10541060"/>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20"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59630</xdr:rowOff>
    </xdr:from>
    <xdr:to>
      <xdr:col>23</xdr:col>
      <xdr:colOff>406400</xdr:colOff>
      <xdr:row>61</xdr:row>
      <xdr:rowOff>82610</xdr:rowOff>
    </xdr:to>
    <xdr:cxnSp macro="">
      <xdr:nvCxnSpPr>
        <xdr:cNvPr id="322" name="直線コネクタ 321"/>
        <xdr:cNvCxnSpPr/>
      </xdr:nvCxnSpPr>
      <xdr:spPr>
        <a:xfrm>
          <a:off x="15290800" y="10518080"/>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3041</xdr:rowOff>
    </xdr:from>
    <xdr:ext cx="736600" cy="259045"/>
    <xdr:sp macro="" textlink="">
      <xdr:nvSpPr>
        <xdr:cNvPr id="324" name="テキスト ボックス 323"/>
        <xdr:cNvSpPr txBox="1"/>
      </xdr:nvSpPr>
      <xdr:spPr>
        <a:xfrm>
          <a:off x="15798800" y="106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53884</xdr:rowOff>
    </xdr:from>
    <xdr:to>
      <xdr:col>22</xdr:col>
      <xdr:colOff>203200</xdr:colOff>
      <xdr:row>61</xdr:row>
      <xdr:rowOff>59630</xdr:rowOff>
    </xdr:to>
    <xdr:cxnSp macro="">
      <xdr:nvCxnSpPr>
        <xdr:cNvPr id="325" name="直線コネクタ 324"/>
        <xdr:cNvCxnSpPr/>
      </xdr:nvCxnSpPr>
      <xdr:spPr>
        <a:xfrm>
          <a:off x="14401800" y="10512334"/>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7" name="テキスト ボックス 326"/>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38946</xdr:rowOff>
    </xdr:from>
    <xdr:to>
      <xdr:col>21</xdr:col>
      <xdr:colOff>0</xdr:colOff>
      <xdr:row>61</xdr:row>
      <xdr:rowOff>53884</xdr:rowOff>
    </xdr:to>
    <xdr:cxnSp macro="">
      <xdr:nvCxnSpPr>
        <xdr:cNvPr id="328" name="直線コネクタ 327"/>
        <xdr:cNvCxnSpPr/>
      </xdr:nvCxnSpPr>
      <xdr:spPr>
        <a:xfrm>
          <a:off x="13512800" y="1049739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30" name="テキスト ボックス 329"/>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32" name="テキスト ボックス 331"/>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38" name="円/楕円 337"/>
        <xdr:cNvSpPr/>
      </xdr:nvSpPr>
      <xdr:spPr>
        <a:xfrm>
          <a:off x="16967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50636</xdr:rowOff>
    </xdr:from>
    <xdr:ext cx="762000" cy="259045"/>
    <xdr:sp macro="" textlink="">
      <xdr:nvSpPr>
        <xdr:cNvPr id="339" name="定員管理の状況該当値テキスト"/>
        <xdr:cNvSpPr txBox="1"/>
      </xdr:nvSpPr>
      <xdr:spPr>
        <a:xfrm>
          <a:off x="171069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31810</xdr:rowOff>
    </xdr:from>
    <xdr:to>
      <xdr:col>23</xdr:col>
      <xdr:colOff>457200</xdr:colOff>
      <xdr:row>61</xdr:row>
      <xdr:rowOff>133410</xdr:rowOff>
    </xdr:to>
    <xdr:sp macro="" textlink="">
      <xdr:nvSpPr>
        <xdr:cNvPr id="340" name="円/楕円 339"/>
        <xdr:cNvSpPr/>
      </xdr:nvSpPr>
      <xdr:spPr>
        <a:xfrm>
          <a:off x="161290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143587</xdr:rowOff>
    </xdr:from>
    <xdr:ext cx="736600" cy="259045"/>
    <xdr:sp macro="" textlink="">
      <xdr:nvSpPr>
        <xdr:cNvPr id="341" name="テキスト ボックス 340"/>
        <xdr:cNvSpPr txBox="1"/>
      </xdr:nvSpPr>
      <xdr:spPr>
        <a:xfrm>
          <a:off x="15798800" y="102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8830</xdr:rowOff>
    </xdr:from>
    <xdr:to>
      <xdr:col>22</xdr:col>
      <xdr:colOff>254000</xdr:colOff>
      <xdr:row>61</xdr:row>
      <xdr:rowOff>110430</xdr:rowOff>
    </xdr:to>
    <xdr:sp macro="" textlink="">
      <xdr:nvSpPr>
        <xdr:cNvPr id="342" name="円/楕円 341"/>
        <xdr:cNvSpPr/>
      </xdr:nvSpPr>
      <xdr:spPr>
        <a:xfrm>
          <a:off x="15240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120607</xdr:rowOff>
    </xdr:from>
    <xdr:ext cx="762000" cy="259045"/>
    <xdr:sp macro="" textlink="">
      <xdr:nvSpPr>
        <xdr:cNvPr id="343" name="テキスト ボックス 342"/>
        <xdr:cNvSpPr txBox="1"/>
      </xdr:nvSpPr>
      <xdr:spPr>
        <a:xfrm>
          <a:off x="14909800" y="102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3084</xdr:rowOff>
    </xdr:from>
    <xdr:to>
      <xdr:col>21</xdr:col>
      <xdr:colOff>50800</xdr:colOff>
      <xdr:row>61</xdr:row>
      <xdr:rowOff>104684</xdr:rowOff>
    </xdr:to>
    <xdr:sp macro="" textlink="">
      <xdr:nvSpPr>
        <xdr:cNvPr id="344" name="円/楕円 343"/>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114861</xdr:rowOff>
    </xdr:from>
    <xdr:ext cx="762000" cy="259045"/>
    <xdr:sp macro="" textlink="">
      <xdr:nvSpPr>
        <xdr:cNvPr id="345" name="テキスト ボックス 344"/>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159596</xdr:rowOff>
    </xdr:from>
    <xdr:to>
      <xdr:col>19</xdr:col>
      <xdr:colOff>533400</xdr:colOff>
      <xdr:row>61</xdr:row>
      <xdr:rowOff>89746</xdr:rowOff>
    </xdr:to>
    <xdr:sp macro="" textlink="">
      <xdr:nvSpPr>
        <xdr:cNvPr id="346" name="円/楕円 345"/>
        <xdr:cNvSpPr/>
      </xdr:nvSpPr>
      <xdr:spPr>
        <a:xfrm>
          <a:off x="13462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99923</xdr:rowOff>
    </xdr:from>
    <xdr:ext cx="762000" cy="259045"/>
    <xdr:sp macro="" textlink="">
      <xdr:nvSpPr>
        <xdr:cNvPr id="347" name="テキスト ボックス 346"/>
        <xdr:cNvSpPr txBox="1"/>
      </xdr:nvSpPr>
      <xdr:spPr>
        <a:xfrm>
          <a:off x="13131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に発行した地方債の償還により、類似団体平均を大きく上回っているが、元利償還金の減少に伴い、平成２７年度は、前年度に比べ１．４ポイント改善し１６．２％となった。しかし、依然として、過去の社会資本整備により借り入れた地方債の償還が大きな財政負担となっていることから、今後とも、新規事業の実施にあたっては、地方債発行を最小限に抑えつつ、企業誘致等による税収増を図ることで地方債に依存し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158115</xdr:rowOff>
    </xdr:from>
    <xdr:to>
      <xdr:col>24</xdr:col>
      <xdr:colOff>558800</xdr:colOff>
      <xdr:row>43</xdr:row>
      <xdr:rowOff>71120</xdr:rowOff>
    </xdr:to>
    <xdr:cxnSp macro="">
      <xdr:nvCxnSpPr>
        <xdr:cNvPr id="377" name="直線コネクタ 376"/>
        <xdr:cNvCxnSpPr/>
      </xdr:nvCxnSpPr>
      <xdr:spPr>
        <a:xfrm flipV="1">
          <a:off x="16179800" y="735901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32402</xdr:rowOff>
    </xdr:from>
    <xdr:ext cx="762000" cy="259045"/>
    <xdr:sp macro="" textlink="">
      <xdr:nvSpPr>
        <xdr:cNvPr id="378"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71120</xdr:rowOff>
    </xdr:from>
    <xdr:to>
      <xdr:col>23</xdr:col>
      <xdr:colOff>406400</xdr:colOff>
      <xdr:row>43</xdr:row>
      <xdr:rowOff>143510</xdr:rowOff>
    </xdr:to>
    <xdr:cxnSp macro="">
      <xdr:nvCxnSpPr>
        <xdr:cNvPr id="380" name="直線コネクタ 379"/>
        <xdr:cNvCxnSpPr/>
      </xdr:nvCxnSpPr>
      <xdr:spPr>
        <a:xfrm flipV="1">
          <a:off x="15290800" y="7443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82" name="テキスト ボックス 381"/>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143510</xdr:rowOff>
    </xdr:from>
    <xdr:to>
      <xdr:col>22</xdr:col>
      <xdr:colOff>203200</xdr:colOff>
      <xdr:row>44</xdr:row>
      <xdr:rowOff>38418</xdr:rowOff>
    </xdr:to>
    <xdr:cxnSp macro="">
      <xdr:nvCxnSpPr>
        <xdr:cNvPr id="383" name="直線コネクタ 382"/>
        <xdr:cNvCxnSpPr/>
      </xdr:nvCxnSpPr>
      <xdr:spPr>
        <a:xfrm flipV="1">
          <a:off x="14401800" y="751586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385" name="テキスト ボックス 384"/>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38418</xdr:rowOff>
    </xdr:from>
    <xdr:to>
      <xdr:col>21</xdr:col>
      <xdr:colOff>0</xdr:colOff>
      <xdr:row>44</xdr:row>
      <xdr:rowOff>104775</xdr:rowOff>
    </xdr:to>
    <xdr:cxnSp macro="">
      <xdr:nvCxnSpPr>
        <xdr:cNvPr id="386" name="直線コネクタ 385"/>
        <xdr:cNvCxnSpPr/>
      </xdr:nvCxnSpPr>
      <xdr:spPr>
        <a:xfrm flipV="1">
          <a:off x="13512800" y="758221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119080</xdr:rowOff>
    </xdr:from>
    <xdr:ext cx="762000" cy="259045"/>
    <xdr:sp macro="" textlink="">
      <xdr:nvSpPr>
        <xdr:cNvPr id="388" name="テキスト ボックス 387"/>
        <xdr:cNvSpPr txBox="1"/>
      </xdr:nvSpPr>
      <xdr:spPr>
        <a:xfrm>
          <a:off x="14020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155274</xdr:rowOff>
    </xdr:from>
    <xdr:ext cx="762000" cy="259045"/>
    <xdr:sp macro="" textlink="">
      <xdr:nvSpPr>
        <xdr:cNvPr id="390" name="テキスト ボックス 389"/>
        <xdr:cNvSpPr txBox="1"/>
      </xdr:nvSpPr>
      <xdr:spPr>
        <a:xfrm>
          <a:off x="13131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107315</xdr:rowOff>
    </xdr:from>
    <xdr:to>
      <xdr:col>24</xdr:col>
      <xdr:colOff>609600</xdr:colOff>
      <xdr:row>43</xdr:row>
      <xdr:rowOff>37465</xdr:rowOff>
    </xdr:to>
    <xdr:sp macro="" textlink="">
      <xdr:nvSpPr>
        <xdr:cNvPr id="396" name="円/楕円 395"/>
        <xdr:cNvSpPr/>
      </xdr:nvSpPr>
      <xdr:spPr>
        <a:xfrm>
          <a:off x="169672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79392</xdr:rowOff>
    </xdr:from>
    <xdr:ext cx="762000" cy="259045"/>
    <xdr:sp macro="" textlink="">
      <xdr:nvSpPr>
        <xdr:cNvPr id="397" name="公債費負担の状況該当値テキスト"/>
        <xdr:cNvSpPr txBox="1"/>
      </xdr:nvSpPr>
      <xdr:spPr>
        <a:xfrm>
          <a:off x="17106900" y="728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20320</xdr:rowOff>
    </xdr:from>
    <xdr:to>
      <xdr:col>23</xdr:col>
      <xdr:colOff>457200</xdr:colOff>
      <xdr:row>43</xdr:row>
      <xdr:rowOff>121920</xdr:rowOff>
    </xdr:to>
    <xdr:sp macro="" textlink="">
      <xdr:nvSpPr>
        <xdr:cNvPr id="398" name="円/楕円 397"/>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399" name="テキスト ボックス 398"/>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92710</xdr:rowOff>
    </xdr:from>
    <xdr:to>
      <xdr:col>22</xdr:col>
      <xdr:colOff>254000</xdr:colOff>
      <xdr:row>44</xdr:row>
      <xdr:rowOff>22860</xdr:rowOff>
    </xdr:to>
    <xdr:sp macro="" textlink="">
      <xdr:nvSpPr>
        <xdr:cNvPr id="400" name="円/楕円 399"/>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7637</xdr:rowOff>
    </xdr:from>
    <xdr:ext cx="762000" cy="259045"/>
    <xdr:sp macro="" textlink="">
      <xdr:nvSpPr>
        <xdr:cNvPr id="401" name="テキスト ボックス 400"/>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159068</xdr:rowOff>
    </xdr:from>
    <xdr:to>
      <xdr:col>21</xdr:col>
      <xdr:colOff>50800</xdr:colOff>
      <xdr:row>44</xdr:row>
      <xdr:rowOff>89218</xdr:rowOff>
    </xdr:to>
    <xdr:sp macro="" textlink="">
      <xdr:nvSpPr>
        <xdr:cNvPr id="402" name="円/楕円 401"/>
        <xdr:cNvSpPr/>
      </xdr:nvSpPr>
      <xdr:spPr>
        <a:xfrm>
          <a:off x="14351000" y="75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73995</xdr:rowOff>
    </xdr:from>
    <xdr:ext cx="762000" cy="259045"/>
    <xdr:sp macro="" textlink="">
      <xdr:nvSpPr>
        <xdr:cNvPr id="403" name="テキスト ボックス 402"/>
        <xdr:cNvSpPr txBox="1"/>
      </xdr:nvSpPr>
      <xdr:spPr>
        <a:xfrm>
          <a:off x="14020800" y="761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53975</xdr:rowOff>
    </xdr:from>
    <xdr:to>
      <xdr:col>19</xdr:col>
      <xdr:colOff>533400</xdr:colOff>
      <xdr:row>44</xdr:row>
      <xdr:rowOff>155575</xdr:rowOff>
    </xdr:to>
    <xdr:sp macro="" textlink="">
      <xdr:nvSpPr>
        <xdr:cNvPr id="404" name="円/楕円 403"/>
        <xdr:cNvSpPr/>
      </xdr:nvSpPr>
      <xdr:spPr>
        <a:xfrm>
          <a:off x="13462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140352</xdr:rowOff>
    </xdr:from>
    <xdr:ext cx="762000" cy="259045"/>
    <xdr:sp macro="" textlink="">
      <xdr:nvSpPr>
        <xdr:cNvPr id="405" name="テキスト ボックス 404"/>
        <xdr:cNvSpPr txBox="1"/>
      </xdr:nvSpPr>
      <xdr:spPr>
        <a:xfrm>
          <a:off x="13131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過去に発行した地方債残高により類似団体平均を大きく上回っているが、年々減少傾向にあり、平成２７年度は前年度に比べ</a:t>
          </a:r>
          <a:r>
            <a:rPr lang="ja-JP" altLang="en-US" sz="1100" b="0" i="0" baseline="0">
              <a:solidFill>
                <a:sysClr val="windowText" lastClr="000000"/>
              </a:solidFill>
              <a:effectLst/>
              <a:latin typeface="+mn-lt"/>
              <a:ea typeface="+mn-ea"/>
              <a:cs typeface="+mn-cs"/>
            </a:rPr>
            <a:t>３．３</a:t>
          </a:r>
          <a:r>
            <a:rPr lang="ja-JP" altLang="ja-JP" sz="1100" b="0" i="0" baseline="0">
              <a:solidFill>
                <a:sysClr val="windowText" lastClr="000000"/>
              </a:solidFill>
              <a:effectLst/>
              <a:latin typeface="+mn-lt"/>
              <a:ea typeface="+mn-ea"/>
              <a:cs typeface="+mn-cs"/>
            </a:rPr>
            <a:t>イント改善した。主な要因としては、</a:t>
          </a:r>
          <a:r>
            <a:rPr lang="ja-JP" altLang="en-US" sz="1100" b="0" i="0" baseline="0">
              <a:solidFill>
                <a:sysClr val="windowText" lastClr="000000"/>
              </a:solidFill>
              <a:effectLst/>
              <a:latin typeface="+mn-lt"/>
              <a:ea typeface="+mn-ea"/>
              <a:cs typeface="+mn-cs"/>
            </a:rPr>
            <a:t>公営企業債等繰入見込額が減少したことである。</a:t>
          </a:r>
          <a:r>
            <a:rPr lang="ja-JP" altLang="ja-JP" sz="1100" b="0" i="0" baseline="0">
              <a:solidFill>
                <a:sysClr val="windowText" lastClr="000000"/>
              </a:solidFill>
              <a:effectLst/>
              <a:latin typeface="+mn-lt"/>
              <a:ea typeface="+mn-ea"/>
              <a:cs typeface="+mn-cs"/>
            </a:rPr>
            <a:t>今後とも、</a:t>
          </a:r>
          <a:r>
            <a:rPr lang="ja-JP" altLang="en-US" sz="1100" b="0" i="0" baseline="0">
              <a:solidFill>
                <a:sysClr val="windowText" lastClr="000000"/>
              </a:solidFill>
              <a:effectLst/>
              <a:latin typeface="+mn-lt"/>
              <a:ea typeface="+mn-ea"/>
              <a:cs typeface="+mn-cs"/>
            </a:rPr>
            <a:t>公営企業との調整を行い、財政の健全化に努める。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95783</xdr:rowOff>
    </xdr:from>
    <xdr:to>
      <xdr:col>24</xdr:col>
      <xdr:colOff>558800</xdr:colOff>
      <xdr:row>17</xdr:row>
      <xdr:rowOff>111709</xdr:rowOff>
    </xdr:to>
    <xdr:cxnSp macro="">
      <xdr:nvCxnSpPr>
        <xdr:cNvPr id="437" name="直線コネクタ 436"/>
        <xdr:cNvCxnSpPr/>
      </xdr:nvCxnSpPr>
      <xdr:spPr>
        <a:xfrm flipV="1">
          <a:off x="16179800" y="3010433"/>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38"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9" name="フローチャート : 判断 438"/>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111709</xdr:rowOff>
    </xdr:from>
    <xdr:to>
      <xdr:col>23</xdr:col>
      <xdr:colOff>406400</xdr:colOff>
      <xdr:row>17</xdr:row>
      <xdr:rowOff>146456</xdr:rowOff>
    </xdr:to>
    <xdr:cxnSp macro="">
      <xdr:nvCxnSpPr>
        <xdr:cNvPr id="440" name="直線コネクタ 439"/>
        <xdr:cNvCxnSpPr/>
      </xdr:nvCxnSpPr>
      <xdr:spPr>
        <a:xfrm flipV="1">
          <a:off x="15290800" y="3026359"/>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41" name="フローチャート : 判断 440"/>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2" name="テキスト ボックス 441"/>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146456</xdr:rowOff>
    </xdr:from>
    <xdr:to>
      <xdr:col>22</xdr:col>
      <xdr:colOff>203200</xdr:colOff>
      <xdr:row>18</xdr:row>
      <xdr:rowOff>77318</xdr:rowOff>
    </xdr:to>
    <xdr:cxnSp macro="">
      <xdr:nvCxnSpPr>
        <xdr:cNvPr id="443" name="直線コネクタ 442"/>
        <xdr:cNvCxnSpPr/>
      </xdr:nvCxnSpPr>
      <xdr:spPr>
        <a:xfrm flipV="1">
          <a:off x="14401800" y="3061106"/>
          <a:ext cx="889000" cy="1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4" name="フローチャート : 判断 443"/>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5" name="テキスト ボックス 444"/>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77318</xdr:rowOff>
    </xdr:from>
    <xdr:to>
      <xdr:col>21</xdr:col>
      <xdr:colOff>0</xdr:colOff>
      <xdr:row>18</xdr:row>
      <xdr:rowOff>124612</xdr:rowOff>
    </xdr:to>
    <xdr:cxnSp macro="">
      <xdr:nvCxnSpPr>
        <xdr:cNvPr id="446" name="直線コネクタ 445"/>
        <xdr:cNvCxnSpPr/>
      </xdr:nvCxnSpPr>
      <xdr:spPr>
        <a:xfrm flipV="1">
          <a:off x="13512800" y="3163418"/>
          <a:ext cx="8890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7" name="フローチャート : 判断 446"/>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8" name="テキスト ボックス 447"/>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9" name="フローチャート : 判断 448"/>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50" name="テキスト ボックス 449"/>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44983</xdr:rowOff>
    </xdr:from>
    <xdr:to>
      <xdr:col>24</xdr:col>
      <xdr:colOff>609600</xdr:colOff>
      <xdr:row>17</xdr:row>
      <xdr:rowOff>146583</xdr:rowOff>
    </xdr:to>
    <xdr:sp macro="" textlink="">
      <xdr:nvSpPr>
        <xdr:cNvPr id="456" name="円/楕円 455"/>
        <xdr:cNvSpPr/>
      </xdr:nvSpPr>
      <xdr:spPr>
        <a:xfrm>
          <a:off x="16967200" y="29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17060</xdr:rowOff>
    </xdr:from>
    <xdr:ext cx="762000" cy="259045"/>
    <xdr:sp macro="" textlink="">
      <xdr:nvSpPr>
        <xdr:cNvPr id="457" name="将来負担の状況該当値テキスト"/>
        <xdr:cNvSpPr txBox="1"/>
      </xdr:nvSpPr>
      <xdr:spPr>
        <a:xfrm>
          <a:off x="17106900" y="293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60909</xdr:rowOff>
    </xdr:from>
    <xdr:to>
      <xdr:col>23</xdr:col>
      <xdr:colOff>457200</xdr:colOff>
      <xdr:row>17</xdr:row>
      <xdr:rowOff>162509</xdr:rowOff>
    </xdr:to>
    <xdr:sp macro="" textlink="">
      <xdr:nvSpPr>
        <xdr:cNvPr id="458" name="円/楕円 457"/>
        <xdr:cNvSpPr/>
      </xdr:nvSpPr>
      <xdr:spPr>
        <a:xfrm>
          <a:off x="16129000" y="29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147286</xdr:rowOff>
    </xdr:from>
    <xdr:ext cx="736600" cy="259045"/>
    <xdr:sp macro="" textlink="">
      <xdr:nvSpPr>
        <xdr:cNvPr id="459" name="テキスト ボックス 458"/>
        <xdr:cNvSpPr txBox="1"/>
      </xdr:nvSpPr>
      <xdr:spPr>
        <a:xfrm>
          <a:off x="15798800" y="3061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95656</xdr:rowOff>
    </xdr:from>
    <xdr:to>
      <xdr:col>22</xdr:col>
      <xdr:colOff>254000</xdr:colOff>
      <xdr:row>18</xdr:row>
      <xdr:rowOff>25806</xdr:rowOff>
    </xdr:to>
    <xdr:sp macro="" textlink="">
      <xdr:nvSpPr>
        <xdr:cNvPr id="460" name="円/楕円 459"/>
        <xdr:cNvSpPr/>
      </xdr:nvSpPr>
      <xdr:spPr>
        <a:xfrm>
          <a:off x="15240000" y="30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10583</xdr:rowOff>
    </xdr:from>
    <xdr:ext cx="762000" cy="259045"/>
    <xdr:sp macro="" textlink="">
      <xdr:nvSpPr>
        <xdr:cNvPr id="461" name="テキスト ボックス 460"/>
        <xdr:cNvSpPr txBox="1"/>
      </xdr:nvSpPr>
      <xdr:spPr>
        <a:xfrm>
          <a:off x="14909800" y="309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26518</xdr:rowOff>
    </xdr:from>
    <xdr:to>
      <xdr:col>21</xdr:col>
      <xdr:colOff>50800</xdr:colOff>
      <xdr:row>18</xdr:row>
      <xdr:rowOff>128118</xdr:rowOff>
    </xdr:to>
    <xdr:sp macro="" textlink="">
      <xdr:nvSpPr>
        <xdr:cNvPr id="462" name="円/楕円 461"/>
        <xdr:cNvSpPr/>
      </xdr:nvSpPr>
      <xdr:spPr>
        <a:xfrm>
          <a:off x="14351000" y="31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112895</xdr:rowOff>
    </xdr:from>
    <xdr:ext cx="762000" cy="259045"/>
    <xdr:sp macro="" textlink="">
      <xdr:nvSpPr>
        <xdr:cNvPr id="463" name="テキスト ボックス 462"/>
        <xdr:cNvSpPr txBox="1"/>
      </xdr:nvSpPr>
      <xdr:spPr>
        <a:xfrm>
          <a:off x="14020800" y="319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73812</xdr:rowOff>
    </xdr:from>
    <xdr:to>
      <xdr:col>19</xdr:col>
      <xdr:colOff>533400</xdr:colOff>
      <xdr:row>19</xdr:row>
      <xdr:rowOff>3963</xdr:rowOff>
    </xdr:to>
    <xdr:sp macro="" textlink="">
      <xdr:nvSpPr>
        <xdr:cNvPr id="464" name="円/楕円 463"/>
        <xdr:cNvSpPr/>
      </xdr:nvSpPr>
      <xdr:spPr>
        <a:xfrm>
          <a:off x="13462000" y="3159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160190</xdr:rowOff>
    </xdr:from>
    <xdr:ext cx="762000" cy="259045"/>
    <xdr:sp macro="" textlink="">
      <xdr:nvSpPr>
        <xdr:cNvPr id="465" name="テキスト ボックス 464"/>
        <xdr:cNvSpPr txBox="1"/>
      </xdr:nvSpPr>
      <xdr:spPr>
        <a:xfrm>
          <a:off x="13131800" y="32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16,488
16,387
49.18
7,603,824
7,536,864
49,426
4,338,991
7,250,946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115.9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近年の新規職員採用の抑制により、これまで人件費に係る経常収支比率は類似団体平均を下回ってい</a:t>
          </a:r>
          <a:r>
            <a:rPr lang="ja-JP" altLang="en-US" sz="1100" b="0" i="0" baseline="0">
              <a:solidFill>
                <a:schemeClr val="dk1"/>
              </a:solidFill>
              <a:effectLst/>
              <a:latin typeface="+mn-lt"/>
              <a:ea typeface="+mn-ea"/>
              <a:cs typeface="+mn-cs"/>
            </a:rPr>
            <a:t>が、平成２６年度は退職手当の増加により平均を上回った。平成２７年度の人件費は前年度より増加したものの歳入経常一般財源の増加により率としては下回った。</a:t>
          </a:r>
          <a:r>
            <a:rPr lang="ja-JP" altLang="ja-JP" sz="1100" b="0" i="0" baseline="0">
              <a:solidFill>
                <a:schemeClr val="dk1"/>
              </a:solidFill>
              <a:effectLst/>
              <a:latin typeface="+mn-lt"/>
              <a:ea typeface="+mn-ea"/>
              <a:cs typeface="+mn-cs"/>
            </a:rPr>
            <a:t>主な要因は、ごみ・し尿処理業務を直営で行っていることなどである。今後、これらを含めた人件費関係経費全体について、さらに抑制、見直しを行う必要がある。</a:t>
          </a:r>
          <a:endParaRPr lang="ja-JP" altLang="ja-JP" sz="1400" b="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14986</xdr:rowOff>
    </xdr:from>
    <xdr:to>
      <xdr:col>7</xdr:col>
      <xdr:colOff>15875</xdr:colOff>
      <xdr:row>37</xdr:row>
      <xdr:rowOff>74422</xdr:rowOff>
    </xdr:to>
    <xdr:cxnSp macro="">
      <xdr:nvCxnSpPr>
        <xdr:cNvPr id="64" name="直線コネクタ 63"/>
        <xdr:cNvCxnSpPr/>
      </xdr:nvCxnSpPr>
      <xdr:spPr>
        <a:xfrm flipV="1">
          <a:off x="3987800" y="63586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14986</xdr:rowOff>
    </xdr:from>
    <xdr:to>
      <xdr:col>5</xdr:col>
      <xdr:colOff>549275</xdr:colOff>
      <xdr:row>37</xdr:row>
      <xdr:rowOff>74422</xdr:rowOff>
    </xdr:to>
    <xdr:cxnSp macro="">
      <xdr:nvCxnSpPr>
        <xdr:cNvPr id="67" name="直線コネクタ 66"/>
        <xdr:cNvCxnSpPr/>
      </xdr:nvCxnSpPr>
      <xdr:spPr>
        <a:xfrm>
          <a:off x="3098800" y="63586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37</xdr:row>
      <xdr:rowOff>14986</xdr:rowOff>
    </xdr:to>
    <xdr:cxnSp macro="">
      <xdr:nvCxnSpPr>
        <xdr:cNvPr id="70" name="直線コネクタ 69"/>
        <xdr:cNvCxnSpPr/>
      </xdr:nvCxnSpPr>
      <xdr:spPr>
        <a:xfrm>
          <a:off x="2209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36</xdr:row>
      <xdr:rowOff>168148</xdr:rowOff>
    </xdr:to>
    <xdr:cxnSp macro="">
      <xdr:nvCxnSpPr>
        <xdr:cNvPr id="73" name="直線コネクタ 72"/>
        <xdr:cNvCxnSpPr/>
      </xdr:nvCxnSpPr>
      <xdr:spPr>
        <a:xfrm>
          <a:off x="1320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83" name="円/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152163</xdr:rowOff>
    </xdr:from>
    <xdr:ext cx="762000" cy="259045"/>
    <xdr:sp macro="" textlink="">
      <xdr:nvSpPr>
        <xdr:cNvPr id="84" name="人件費該当値テキスト"/>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23622</xdr:rowOff>
    </xdr:from>
    <xdr:to>
      <xdr:col>5</xdr:col>
      <xdr:colOff>600075</xdr:colOff>
      <xdr:row>37</xdr:row>
      <xdr:rowOff>125222</xdr:rowOff>
    </xdr:to>
    <xdr:sp macro="" textlink="">
      <xdr:nvSpPr>
        <xdr:cNvPr id="85" name="円/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109999</xdr:rowOff>
    </xdr:from>
    <xdr:ext cx="736600" cy="259045"/>
    <xdr:sp macro="" textlink="">
      <xdr:nvSpPr>
        <xdr:cNvPr id="86" name="テキスト ボックス 85"/>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135636</xdr:rowOff>
    </xdr:from>
    <xdr:to>
      <xdr:col>4</xdr:col>
      <xdr:colOff>396875</xdr:colOff>
      <xdr:row>37</xdr:row>
      <xdr:rowOff>65786</xdr:rowOff>
    </xdr:to>
    <xdr:sp macro="" textlink="">
      <xdr:nvSpPr>
        <xdr:cNvPr id="87" name="円/楕円 86"/>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88" name="テキスト ボックス 87"/>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9" name="円/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57675</xdr:rowOff>
    </xdr:from>
    <xdr:ext cx="762000" cy="259045"/>
    <xdr:sp macro="" textlink="">
      <xdr:nvSpPr>
        <xdr:cNvPr id="90" name="テキスト ボックス 89"/>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1" name="円/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は、一部の物件費について、予算編成時に前年度予算からマイナスシーリングを実施しているものの、平成２７年度も依然として類似団体平均を上回っている。主な要因としては、職員の新規採用抑制に伴う臨時職員賃金の増加に加えて、ごみ・し尿処理業務を直営で行っており、これらの業務を臨時・嘱託職員が行っているためである。今後も、集中改革プランに基づく行財政改革を実施することにより、一層の適正化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17599</xdr:rowOff>
    </xdr:from>
    <xdr:to>
      <xdr:col>24</xdr:col>
      <xdr:colOff>31750</xdr:colOff>
      <xdr:row>17</xdr:row>
      <xdr:rowOff>24130</xdr:rowOff>
    </xdr:to>
    <xdr:cxnSp macro="">
      <xdr:nvCxnSpPr>
        <xdr:cNvPr id="127" name="直線コネクタ 126"/>
        <xdr:cNvCxnSpPr/>
      </xdr:nvCxnSpPr>
      <xdr:spPr>
        <a:xfrm flipV="1">
          <a:off x="15671800" y="29322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156391</xdr:rowOff>
    </xdr:from>
    <xdr:to>
      <xdr:col>22</xdr:col>
      <xdr:colOff>565150</xdr:colOff>
      <xdr:row>17</xdr:row>
      <xdr:rowOff>24130</xdr:rowOff>
    </xdr:to>
    <xdr:cxnSp macro="">
      <xdr:nvCxnSpPr>
        <xdr:cNvPr id="130" name="直線コネクタ 129"/>
        <xdr:cNvCxnSpPr/>
      </xdr:nvCxnSpPr>
      <xdr:spPr>
        <a:xfrm>
          <a:off x="14782800" y="28995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16</xdr:row>
      <xdr:rowOff>156391</xdr:rowOff>
    </xdr:to>
    <xdr:cxnSp macro="">
      <xdr:nvCxnSpPr>
        <xdr:cNvPr id="133" name="直線コネクタ 132"/>
        <xdr:cNvCxnSpPr/>
      </xdr:nvCxnSpPr>
      <xdr:spPr>
        <a:xfrm>
          <a:off x="13893800" y="278855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16</xdr:row>
      <xdr:rowOff>58420</xdr:rowOff>
    </xdr:to>
    <xdr:cxnSp macro="">
      <xdr:nvCxnSpPr>
        <xdr:cNvPr id="136" name="直線コネクタ 135"/>
        <xdr:cNvCxnSpPr/>
      </xdr:nvCxnSpPr>
      <xdr:spPr>
        <a:xfrm flipV="1">
          <a:off x="13004800" y="27885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138249</xdr:rowOff>
    </xdr:from>
    <xdr:to>
      <xdr:col>24</xdr:col>
      <xdr:colOff>82550</xdr:colOff>
      <xdr:row>17</xdr:row>
      <xdr:rowOff>68399</xdr:rowOff>
    </xdr:to>
    <xdr:sp macro="" textlink="">
      <xdr:nvSpPr>
        <xdr:cNvPr id="146" name="円/楕円 145"/>
        <xdr:cNvSpPr/>
      </xdr:nvSpPr>
      <xdr:spPr>
        <a:xfrm>
          <a:off x="164592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110326</xdr:rowOff>
    </xdr:from>
    <xdr:ext cx="762000" cy="259045"/>
    <xdr:sp macro="" textlink="">
      <xdr:nvSpPr>
        <xdr:cNvPr id="147" name="物件費該当値テキスト"/>
        <xdr:cNvSpPr txBox="1"/>
      </xdr:nvSpPr>
      <xdr:spPr>
        <a:xfrm>
          <a:off x="16598900" y="285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8" name="円/楕円 147"/>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9" name="テキスト ボックス 148"/>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105591</xdr:rowOff>
    </xdr:from>
    <xdr:to>
      <xdr:col>21</xdr:col>
      <xdr:colOff>412750</xdr:colOff>
      <xdr:row>17</xdr:row>
      <xdr:rowOff>35741</xdr:rowOff>
    </xdr:to>
    <xdr:sp macro="" textlink="">
      <xdr:nvSpPr>
        <xdr:cNvPr id="150" name="円/楕円 149"/>
        <xdr:cNvSpPr/>
      </xdr:nvSpPr>
      <xdr:spPr>
        <a:xfrm>
          <a:off x="14732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20518</xdr:rowOff>
    </xdr:from>
    <xdr:ext cx="762000" cy="259045"/>
    <xdr:sp macro="" textlink="">
      <xdr:nvSpPr>
        <xdr:cNvPr id="151" name="テキスト ボックス 150"/>
        <xdr:cNvSpPr txBox="1"/>
      </xdr:nvSpPr>
      <xdr:spPr>
        <a:xfrm>
          <a:off x="14401800" y="293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2" name="円/楕円 151"/>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53" name="テキスト ボックス 152"/>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4" name="円/楕円 153"/>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5" name="テキスト ボックス 154"/>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７年度は類似団体平均を上回った。主な要因は、乳幼児医療や子ども子育て支援事業に係る施設型給付費が増加したことである。近年、扶助費は増加傾向にあるため、今後の動向には留意す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110672</xdr:rowOff>
    </xdr:to>
    <xdr:cxnSp macro="">
      <xdr:nvCxnSpPr>
        <xdr:cNvPr id="190" name="直線コネクタ 189"/>
        <xdr:cNvCxnSpPr/>
      </xdr:nvCxnSpPr>
      <xdr:spPr>
        <a:xfrm>
          <a:off x="3987800" y="96628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56</xdr:row>
      <xdr:rowOff>61685</xdr:rowOff>
    </xdr:to>
    <xdr:cxnSp macro="">
      <xdr:nvCxnSpPr>
        <xdr:cNvPr id="193" name="直線コネクタ 192"/>
        <xdr:cNvCxnSpPr/>
      </xdr:nvCxnSpPr>
      <xdr:spPr>
        <a:xfrm>
          <a:off x="3098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29028</xdr:rowOff>
    </xdr:to>
    <xdr:cxnSp macro="">
      <xdr:nvCxnSpPr>
        <xdr:cNvPr id="196" name="直線コネクタ 195"/>
        <xdr:cNvCxnSpPr/>
      </xdr:nvCxnSpPr>
      <xdr:spPr>
        <a:xfrm>
          <a:off x="2209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29028</xdr:rowOff>
    </xdr:to>
    <xdr:cxnSp macro="">
      <xdr:nvCxnSpPr>
        <xdr:cNvPr id="199" name="直線コネクタ 198"/>
        <xdr:cNvCxnSpPr/>
      </xdr:nvCxnSpPr>
      <xdr:spPr>
        <a:xfrm>
          <a:off x="1320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09" name="円/楕円 208"/>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31949</xdr:rowOff>
    </xdr:from>
    <xdr:ext cx="762000" cy="259045"/>
    <xdr:sp macro="" textlink="">
      <xdr:nvSpPr>
        <xdr:cNvPr id="210"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11" name="円/楕円 210"/>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122662</xdr:rowOff>
    </xdr:from>
    <xdr:ext cx="736600" cy="259045"/>
    <xdr:sp macro="" textlink="">
      <xdr:nvSpPr>
        <xdr:cNvPr id="212" name="テキスト ボックス 211"/>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3" name="円/楕円 212"/>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90005</xdr:rowOff>
    </xdr:from>
    <xdr:ext cx="762000" cy="259045"/>
    <xdr:sp macro="" textlink="">
      <xdr:nvSpPr>
        <xdr:cNvPr id="214" name="テキスト ボックス 213"/>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5" name="円/楕円 214"/>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6" name="テキスト ボックス 215"/>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は、類似団体平均と比べて大きく上回っている。主な要因としては、高齢化により介護保険会計や後期高齢者医療会計などの特別会計への繰出金が増加しているためである。今後は、下水道事業などの企業会計への繰出金については、企業会計の独立採算の原則に基づく繰出基準の厳格な適用など、更なる適正化に努め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59</xdr:row>
      <xdr:rowOff>1270</xdr:rowOff>
    </xdr:to>
    <xdr:cxnSp macro="">
      <xdr:nvCxnSpPr>
        <xdr:cNvPr id="251" name="直線コネクタ 250"/>
        <xdr:cNvCxnSpPr/>
      </xdr:nvCxnSpPr>
      <xdr:spPr>
        <a:xfrm>
          <a:off x="15671800" y="99720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27940</xdr:rowOff>
    </xdr:from>
    <xdr:to>
      <xdr:col>22</xdr:col>
      <xdr:colOff>565150</xdr:colOff>
      <xdr:row>58</xdr:row>
      <xdr:rowOff>88900</xdr:rowOff>
    </xdr:to>
    <xdr:cxnSp macro="">
      <xdr:nvCxnSpPr>
        <xdr:cNvPr id="254" name="直線コネクタ 253"/>
        <xdr:cNvCxnSpPr/>
      </xdr:nvCxnSpPr>
      <xdr:spPr>
        <a:xfrm flipV="1">
          <a:off x="14782800" y="997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96520</xdr:rowOff>
    </xdr:to>
    <xdr:cxnSp macro="">
      <xdr:nvCxnSpPr>
        <xdr:cNvPr id="257" name="直線コネクタ 256"/>
        <xdr:cNvCxnSpPr/>
      </xdr:nvCxnSpPr>
      <xdr:spPr>
        <a:xfrm flipV="1">
          <a:off x="13893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96520</xdr:rowOff>
    </xdr:from>
    <xdr:to>
      <xdr:col>20</xdr:col>
      <xdr:colOff>158750</xdr:colOff>
      <xdr:row>59</xdr:row>
      <xdr:rowOff>92710</xdr:rowOff>
    </xdr:to>
    <xdr:cxnSp macro="">
      <xdr:nvCxnSpPr>
        <xdr:cNvPr id="260" name="直線コネクタ 259"/>
        <xdr:cNvCxnSpPr/>
      </xdr:nvCxnSpPr>
      <xdr:spPr>
        <a:xfrm flipV="1">
          <a:off x="13004800" y="100406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121920</xdr:rowOff>
    </xdr:from>
    <xdr:to>
      <xdr:col>24</xdr:col>
      <xdr:colOff>82550</xdr:colOff>
      <xdr:row>59</xdr:row>
      <xdr:rowOff>52070</xdr:rowOff>
    </xdr:to>
    <xdr:sp macro="" textlink="">
      <xdr:nvSpPr>
        <xdr:cNvPr id="270" name="円/楕円 269"/>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93997</xdr:rowOff>
    </xdr:from>
    <xdr:ext cx="762000" cy="259045"/>
    <xdr:sp macro="" textlink="">
      <xdr:nvSpPr>
        <xdr:cNvPr id="271"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72" name="円/楕円 271"/>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73" name="テキスト ボックス 272"/>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74" name="円/楕円 273"/>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75" name="テキスト ボックス 27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45720</xdr:rowOff>
    </xdr:from>
    <xdr:to>
      <xdr:col>20</xdr:col>
      <xdr:colOff>209550</xdr:colOff>
      <xdr:row>58</xdr:row>
      <xdr:rowOff>147320</xdr:rowOff>
    </xdr:to>
    <xdr:sp macro="" textlink="">
      <xdr:nvSpPr>
        <xdr:cNvPr id="276" name="円/楕円 275"/>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132097</xdr:rowOff>
    </xdr:from>
    <xdr:ext cx="762000" cy="259045"/>
    <xdr:sp macro="" textlink="">
      <xdr:nvSpPr>
        <xdr:cNvPr id="277" name="テキスト ボックス 276"/>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41910</xdr:rowOff>
    </xdr:from>
    <xdr:to>
      <xdr:col>19</xdr:col>
      <xdr:colOff>6350</xdr:colOff>
      <xdr:row>59</xdr:row>
      <xdr:rowOff>143510</xdr:rowOff>
    </xdr:to>
    <xdr:sp macro="" textlink="">
      <xdr:nvSpPr>
        <xdr:cNvPr id="278" name="円/楕円 277"/>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128287</xdr:rowOff>
    </xdr:from>
    <xdr:ext cx="762000" cy="259045"/>
    <xdr:sp macro="" textlink="">
      <xdr:nvSpPr>
        <xdr:cNvPr id="279" name="テキスト ボックス 278"/>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係る経常収支比率は、類似団体平均を下回っている。主な要因は、ごみ・し尿処理業務を直営で実施していることに加えて、団体補助金の見直しを行ってきたためである。一方で、平成２５年度に発足した消防組合（一部事務組合）への負担金の増加が今後懸念される。今後も、一定の役割を終えた補助金・負担金の見直しや廃止に向けて検討する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36</xdr:row>
      <xdr:rowOff>3556</xdr:rowOff>
    </xdr:to>
    <xdr:cxnSp macro="">
      <xdr:nvCxnSpPr>
        <xdr:cNvPr id="309" name="直線コネクタ 308"/>
        <xdr:cNvCxnSpPr/>
      </xdr:nvCxnSpPr>
      <xdr:spPr>
        <a:xfrm>
          <a:off x="15671800" y="61437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310"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35</xdr:row>
      <xdr:rowOff>156718</xdr:rowOff>
    </xdr:to>
    <xdr:cxnSp macro="">
      <xdr:nvCxnSpPr>
        <xdr:cNvPr id="312" name="直線コネクタ 311"/>
        <xdr:cNvCxnSpPr/>
      </xdr:nvCxnSpPr>
      <xdr:spPr>
        <a:xfrm flipV="1">
          <a:off x="14782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36</xdr:row>
      <xdr:rowOff>35560</xdr:rowOff>
    </xdr:to>
    <xdr:cxnSp macro="">
      <xdr:nvCxnSpPr>
        <xdr:cNvPr id="315" name="直線コネクタ 314"/>
        <xdr:cNvCxnSpPr/>
      </xdr:nvCxnSpPr>
      <xdr:spPr>
        <a:xfrm flipV="1">
          <a:off x="13893800" y="6157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147574</xdr:rowOff>
    </xdr:from>
    <xdr:to>
      <xdr:col>20</xdr:col>
      <xdr:colOff>158750</xdr:colOff>
      <xdr:row>36</xdr:row>
      <xdr:rowOff>35560</xdr:rowOff>
    </xdr:to>
    <xdr:cxnSp macro="">
      <xdr:nvCxnSpPr>
        <xdr:cNvPr id="318" name="直線コネクタ 317"/>
        <xdr:cNvCxnSpPr/>
      </xdr:nvCxnSpPr>
      <xdr:spPr>
        <a:xfrm>
          <a:off x="13004800" y="61483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28" name="円/楕円 327"/>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29"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30" name="円/楕円 329"/>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31" name="テキスト ボックス 330"/>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32" name="円/楕円 331"/>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33" name="テキスト ボックス 332"/>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34" name="円/楕円 333"/>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35" name="テキスト ボックス 334"/>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96774</xdr:rowOff>
    </xdr:from>
    <xdr:to>
      <xdr:col>19</xdr:col>
      <xdr:colOff>6350</xdr:colOff>
      <xdr:row>36</xdr:row>
      <xdr:rowOff>26924</xdr:rowOff>
    </xdr:to>
    <xdr:sp macro="" textlink="">
      <xdr:nvSpPr>
        <xdr:cNvPr id="336" name="円/楕円 335"/>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37101</xdr:rowOff>
    </xdr:from>
    <xdr:ext cx="762000" cy="259045"/>
    <xdr:sp macro="" textlink="">
      <xdr:nvSpPr>
        <xdr:cNvPr id="337" name="テキスト ボックス 336"/>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近年、公債費は減少傾向にあり、平成２７年度は前年度から１．７ポイント改善した。しかし、過去に実施した健康ふれあいセンター、中学校、消防庁舎などの整備により、地方債の元利償還金及び公営企業債の元利償還金に対する繰出金など、公債費に準じる経費を含めた公債費関係経費は高止まりの状況にあり、これらの償還が終了するまでは厳しい状況が予想される。今後は、建設事業を精査・重点化するとともに、新発債の発行にあたっては交付税算入措置を活用し、発行総額を抑制することで後年度負担の軽減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136144</xdr:rowOff>
    </xdr:from>
    <xdr:to>
      <xdr:col>7</xdr:col>
      <xdr:colOff>15875</xdr:colOff>
      <xdr:row>79</xdr:row>
      <xdr:rowOff>42418</xdr:rowOff>
    </xdr:to>
    <xdr:cxnSp macro="">
      <xdr:nvCxnSpPr>
        <xdr:cNvPr id="367" name="直線コネクタ 366"/>
        <xdr:cNvCxnSpPr/>
      </xdr:nvCxnSpPr>
      <xdr:spPr>
        <a:xfrm flipV="1">
          <a:off x="3987800" y="135092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8"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42418</xdr:rowOff>
    </xdr:from>
    <xdr:to>
      <xdr:col>5</xdr:col>
      <xdr:colOff>549275</xdr:colOff>
      <xdr:row>79</xdr:row>
      <xdr:rowOff>97282</xdr:rowOff>
    </xdr:to>
    <xdr:cxnSp macro="">
      <xdr:nvCxnSpPr>
        <xdr:cNvPr id="370" name="直線コネクタ 369"/>
        <xdr:cNvCxnSpPr/>
      </xdr:nvCxnSpPr>
      <xdr:spPr>
        <a:xfrm flipV="1">
          <a:off x="3098800" y="135869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72" name="テキスト ボックス 371"/>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97282</xdr:rowOff>
    </xdr:from>
    <xdr:to>
      <xdr:col>4</xdr:col>
      <xdr:colOff>346075</xdr:colOff>
      <xdr:row>79</xdr:row>
      <xdr:rowOff>152146</xdr:rowOff>
    </xdr:to>
    <xdr:cxnSp macro="">
      <xdr:nvCxnSpPr>
        <xdr:cNvPr id="373" name="直線コネクタ 372"/>
        <xdr:cNvCxnSpPr/>
      </xdr:nvCxnSpPr>
      <xdr:spPr>
        <a:xfrm flipV="1">
          <a:off x="2209800" y="136418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5" name="テキスト ボックス 374"/>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152146</xdr:rowOff>
    </xdr:from>
    <xdr:to>
      <xdr:col>3</xdr:col>
      <xdr:colOff>142875</xdr:colOff>
      <xdr:row>79</xdr:row>
      <xdr:rowOff>152146</xdr:rowOff>
    </xdr:to>
    <xdr:cxnSp macro="">
      <xdr:nvCxnSpPr>
        <xdr:cNvPr id="376" name="直線コネクタ 375"/>
        <xdr:cNvCxnSpPr/>
      </xdr:nvCxnSpPr>
      <xdr:spPr>
        <a:xfrm>
          <a:off x="1320800" y="13696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8" name="テキスト ボックス 377"/>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85344</xdr:rowOff>
    </xdr:from>
    <xdr:to>
      <xdr:col>7</xdr:col>
      <xdr:colOff>66675</xdr:colOff>
      <xdr:row>79</xdr:row>
      <xdr:rowOff>15494</xdr:rowOff>
    </xdr:to>
    <xdr:sp macro="" textlink="">
      <xdr:nvSpPr>
        <xdr:cNvPr id="386" name="円/楕円 385"/>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57421</xdr:rowOff>
    </xdr:from>
    <xdr:ext cx="762000" cy="259045"/>
    <xdr:sp macro="" textlink="">
      <xdr:nvSpPr>
        <xdr:cNvPr id="387" name="公債費該当値テキスト"/>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163068</xdr:rowOff>
    </xdr:from>
    <xdr:to>
      <xdr:col>5</xdr:col>
      <xdr:colOff>600075</xdr:colOff>
      <xdr:row>79</xdr:row>
      <xdr:rowOff>93218</xdr:rowOff>
    </xdr:to>
    <xdr:sp macro="" textlink="">
      <xdr:nvSpPr>
        <xdr:cNvPr id="388" name="円/楕円 387"/>
        <xdr:cNvSpPr/>
      </xdr:nvSpPr>
      <xdr:spPr>
        <a:xfrm>
          <a:off x="3937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77995</xdr:rowOff>
    </xdr:from>
    <xdr:ext cx="736600" cy="259045"/>
    <xdr:sp macro="" textlink="">
      <xdr:nvSpPr>
        <xdr:cNvPr id="389" name="テキスト ボックス 388"/>
        <xdr:cNvSpPr txBox="1"/>
      </xdr:nvSpPr>
      <xdr:spPr>
        <a:xfrm>
          <a:off x="3606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46482</xdr:rowOff>
    </xdr:from>
    <xdr:to>
      <xdr:col>4</xdr:col>
      <xdr:colOff>396875</xdr:colOff>
      <xdr:row>79</xdr:row>
      <xdr:rowOff>148082</xdr:rowOff>
    </xdr:to>
    <xdr:sp macro="" textlink="">
      <xdr:nvSpPr>
        <xdr:cNvPr id="390" name="円/楕円 389"/>
        <xdr:cNvSpPr/>
      </xdr:nvSpPr>
      <xdr:spPr>
        <a:xfrm>
          <a:off x="3048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132859</xdr:rowOff>
    </xdr:from>
    <xdr:ext cx="762000" cy="259045"/>
    <xdr:sp macro="" textlink="">
      <xdr:nvSpPr>
        <xdr:cNvPr id="391" name="テキスト ボックス 390"/>
        <xdr:cNvSpPr txBox="1"/>
      </xdr:nvSpPr>
      <xdr:spPr>
        <a:xfrm>
          <a:off x="2717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101346</xdr:rowOff>
    </xdr:from>
    <xdr:to>
      <xdr:col>3</xdr:col>
      <xdr:colOff>193675</xdr:colOff>
      <xdr:row>80</xdr:row>
      <xdr:rowOff>31496</xdr:rowOff>
    </xdr:to>
    <xdr:sp macro="" textlink="">
      <xdr:nvSpPr>
        <xdr:cNvPr id="392" name="円/楕円 391"/>
        <xdr:cNvSpPr/>
      </xdr:nvSpPr>
      <xdr:spPr>
        <a:xfrm>
          <a:off x="2159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16273</xdr:rowOff>
    </xdr:from>
    <xdr:ext cx="762000" cy="259045"/>
    <xdr:sp macro="" textlink="">
      <xdr:nvSpPr>
        <xdr:cNvPr id="393" name="テキスト ボックス 392"/>
        <xdr:cNvSpPr txBox="1"/>
      </xdr:nvSpPr>
      <xdr:spPr>
        <a:xfrm>
          <a:off x="1828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101346</xdr:rowOff>
    </xdr:from>
    <xdr:to>
      <xdr:col>1</xdr:col>
      <xdr:colOff>676275</xdr:colOff>
      <xdr:row>80</xdr:row>
      <xdr:rowOff>31496</xdr:rowOff>
    </xdr:to>
    <xdr:sp macro="" textlink="">
      <xdr:nvSpPr>
        <xdr:cNvPr id="394" name="円/楕円 393"/>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16273</xdr:rowOff>
    </xdr:from>
    <xdr:ext cx="762000" cy="259045"/>
    <xdr:sp macro="" textlink="">
      <xdr:nvSpPr>
        <xdr:cNvPr id="395" name="テキスト ボックス 394"/>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は、ここ数年は、類似団体平均に近い比率となっている。これにより、公債費が大きな財政負担となっていることがわかる。今後は、公債費の抑制のため、真に必要な建設事業を精査・重点化することで、地方債発行の抑制を図る。また、新発債の発行に当たっては、交付税算入措置のある地方債を活用するとともに、民間金融機関からの借入れに際しては、競争入札を行なうなど、資金調達コスト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73116</xdr:rowOff>
    </xdr:to>
    <xdr:cxnSp macro="">
      <xdr:nvCxnSpPr>
        <xdr:cNvPr id="430" name="直線コネクタ 429"/>
        <xdr:cNvCxnSpPr/>
      </xdr:nvCxnSpPr>
      <xdr:spPr>
        <a:xfrm>
          <a:off x="15671800" y="1322578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162923</xdr:rowOff>
    </xdr:from>
    <xdr:to>
      <xdr:col>22</xdr:col>
      <xdr:colOff>565150</xdr:colOff>
      <xdr:row>77</xdr:row>
      <xdr:rowOff>24130</xdr:rowOff>
    </xdr:to>
    <xdr:cxnSp macro="">
      <xdr:nvCxnSpPr>
        <xdr:cNvPr id="433" name="直線コネクタ 432"/>
        <xdr:cNvCxnSpPr/>
      </xdr:nvCxnSpPr>
      <xdr:spPr>
        <a:xfrm>
          <a:off x="14782800" y="131931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133531</xdr:rowOff>
    </xdr:from>
    <xdr:to>
      <xdr:col>21</xdr:col>
      <xdr:colOff>361950</xdr:colOff>
      <xdr:row>76</xdr:row>
      <xdr:rowOff>162923</xdr:rowOff>
    </xdr:to>
    <xdr:cxnSp macro="">
      <xdr:nvCxnSpPr>
        <xdr:cNvPr id="436" name="直線コネクタ 435"/>
        <xdr:cNvCxnSpPr/>
      </xdr:nvCxnSpPr>
      <xdr:spPr>
        <a:xfrm>
          <a:off x="13893800" y="131637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133531</xdr:rowOff>
    </xdr:from>
    <xdr:to>
      <xdr:col>20</xdr:col>
      <xdr:colOff>158750</xdr:colOff>
      <xdr:row>76</xdr:row>
      <xdr:rowOff>136798</xdr:rowOff>
    </xdr:to>
    <xdr:cxnSp macro="">
      <xdr:nvCxnSpPr>
        <xdr:cNvPr id="439" name="直線コネクタ 438"/>
        <xdr:cNvCxnSpPr/>
      </xdr:nvCxnSpPr>
      <xdr:spPr>
        <a:xfrm flipV="1">
          <a:off x="13004800" y="131637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22316</xdr:rowOff>
    </xdr:from>
    <xdr:to>
      <xdr:col>24</xdr:col>
      <xdr:colOff>82550</xdr:colOff>
      <xdr:row>77</xdr:row>
      <xdr:rowOff>123916</xdr:rowOff>
    </xdr:to>
    <xdr:sp macro="" textlink="">
      <xdr:nvSpPr>
        <xdr:cNvPr id="449" name="円/楕円 448"/>
        <xdr:cNvSpPr/>
      </xdr:nvSpPr>
      <xdr:spPr>
        <a:xfrm>
          <a:off x="164592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165843</xdr:rowOff>
    </xdr:from>
    <xdr:ext cx="762000" cy="259045"/>
    <xdr:sp macro="" textlink="">
      <xdr:nvSpPr>
        <xdr:cNvPr id="450" name="公債費以外該当値テキスト"/>
        <xdr:cNvSpPr txBox="1"/>
      </xdr:nvSpPr>
      <xdr:spPr>
        <a:xfrm>
          <a:off x="165989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51" name="円/楕円 450"/>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52" name="テキスト ボックス 45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112123</xdr:rowOff>
    </xdr:from>
    <xdr:to>
      <xdr:col>21</xdr:col>
      <xdr:colOff>412750</xdr:colOff>
      <xdr:row>77</xdr:row>
      <xdr:rowOff>42273</xdr:rowOff>
    </xdr:to>
    <xdr:sp macro="" textlink="">
      <xdr:nvSpPr>
        <xdr:cNvPr id="453" name="円/楕円 452"/>
        <xdr:cNvSpPr/>
      </xdr:nvSpPr>
      <xdr:spPr>
        <a:xfrm>
          <a:off x="14732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27050</xdr:rowOff>
    </xdr:from>
    <xdr:ext cx="762000" cy="259045"/>
    <xdr:sp macro="" textlink="">
      <xdr:nvSpPr>
        <xdr:cNvPr id="454" name="テキスト ボックス 453"/>
        <xdr:cNvSpPr txBox="1"/>
      </xdr:nvSpPr>
      <xdr:spPr>
        <a:xfrm>
          <a:off x="14401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82731</xdr:rowOff>
    </xdr:from>
    <xdr:to>
      <xdr:col>20</xdr:col>
      <xdr:colOff>209550</xdr:colOff>
      <xdr:row>77</xdr:row>
      <xdr:rowOff>12881</xdr:rowOff>
    </xdr:to>
    <xdr:sp macro="" textlink="">
      <xdr:nvSpPr>
        <xdr:cNvPr id="455" name="円/楕円 454"/>
        <xdr:cNvSpPr/>
      </xdr:nvSpPr>
      <xdr:spPr>
        <a:xfrm>
          <a:off x="13843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169108</xdr:rowOff>
    </xdr:from>
    <xdr:ext cx="762000" cy="259045"/>
    <xdr:sp macro="" textlink="">
      <xdr:nvSpPr>
        <xdr:cNvPr id="456" name="テキスト ボックス 455"/>
        <xdr:cNvSpPr txBox="1"/>
      </xdr:nvSpPr>
      <xdr:spPr>
        <a:xfrm>
          <a:off x="13512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85998</xdr:rowOff>
    </xdr:from>
    <xdr:to>
      <xdr:col>19</xdr:col>
      <xdr:colOff>6350</xdr:colOff>
      <xdr:row>77</xdr:row>
      <xdr:rowOff>16148</xdr:rowOff>
    </xdr:to>
    <xdr:sp macro="" textlink="">
      <xdr:nvSpPr>
        <xdr:cNvPr id="457" name="円/楕円 456"/>
        <xdr:cNvSpPr/>
      </xdr:nvSpPr>
      <xdr:spPr>
        <a:xfrm>
          <a:off x="12954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925</xdr:rowOff>
    </xdr:from>
    <xdr:ext cx="762000" cy="259045"/>
    <xdr:sp macro="" textlink="">
      <xdr:nvSpPr>
        <xdr:cNvPr id="458" name="テキスト ボックス 457"/>
        <xdr:cNvSpPr txBox="1"/>
      </xdr:nvSpPr>
      <xdr:spPr>
        <a:xfrm>
          <a:off x="12623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30036</xdr:rowOff>
    </xdr:from>
    <xdr:to>
      <xdr:col>4</xdr:col>
      <xdr:colOff>1117600</xdr:colOff>
      <xdr:row>16</xdr:row>
      <xdr:rowOff>142621</xdr:rowOff>
    </xdr:to>
    <xdr:cxnSp macro="">
      <xdr:nvCxnSpPr>
        <xdr:cNvPr id="52" name="直線コネクタ 51"/>
        <xdr:cNvCxnSpPr/>
      </xdr:nvCxnSpPr>
      <xdr:spPr bwMode="auto">
        <a:xfrm flipV="1">
          <a:off x="5003800" y="2820861"/>
          <a:ext cx="647700" cy="112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143794</xdr:rowOff>
    </xdr:from>
    <xdr:ext cx="762000" cy="259045"/>
    <xdr:sp macro="" textlink="">
      <xdr:nvSpPr>
        <xdr:cNvPr id="53" name="人口1人当たり決算額の推移平均値テキスト130"/>
        <xdr:cNvSpPr txBox="1"/>
      </xdr:nvSpPr>
      <xdr:spPr>
        <a:xfrm>
          <a:off x="5740400" y="293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142621</xdr:rowOff>
    </xdr:from>
    <xdr:to>
      <xdr:col>4</xdr:col>
      <xdr:colOff>469900</xdr:colOff>
      <xdr:row>16</xdr:row>
      <xdr:rowOff>146181</xdr:rowOff>
    </xdr:to>
    <xdr:cxnSp macro="">
      <xdr:nvCxnSpPr>
        <xdr:cNvPr id="55" name="直線コネクタ 54"/>
        <xdr:cNvCxnSpPr/>
      </xdr:nvCxnSpPr>
      <xdr:spPr bwMode="auto">
        <a:xfrm flipV="1">
          <a:off x="4305300" y="2933446"/>
          <a:ext cx="698500" cy="3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112821</xdr:rowOff>
    </xdr:from>
    <xdr:to>
      <xdr:col>3</xdr:col>
      <xdr:colOff>904875</xdr:colOff>
      <xdr:row>16</xdr:row>
      <xdr:rowOff>146181</xdr:rowOff>
    </xdr:to>
    <xdr:cxnSp macro="">
      <xdr:nvCxnSpPr>
        <xdr:cNvPr id="58" name="直線コネクタ 57"/>
        <xdr:cNvCxnSpPr/>
      </xdr:nvCxnSpPr>
      <xdr:spPr bwMode="auto">
        <a:xfrm>
          <a:off x="3606800" y="2903646"/>
          <a:ext cx="698500" cy="33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112821</xdr:rowOff>
    </xdr:from>
    <xdr:to>
      <xdr:col>3</xdr:col>
      <xdr:colOff>206375</xdr:colOff>
      <xdr:row>16</xdr:row>
      <xdr:rowOff>154900</xdr:rowOff>
    </xdr:to>
    <xdr:cxnSp macro="">
      <xdr:nvCxnSpPr>
        <xdr:cNvPr id="61" name="直線コネクタ 60"/>
        <xdr:cNvCxnSpPr/>
      </xdr:nvCxnSpPr>
      <xdr:spPr bwMode="auto">
        <a:xfrm flipV="1">
          <a:off x="2908300" y="2903646"/>
          <a:ext cx="698500" cy="42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150686</xdr:rowOff>
    </xdr:from>
    <xdr:to>
      <xdr:col>5</xdr:col>
      <xdr:colOff>34925</xdr:colOff>
      <xdr:row>16</xdr:row>
      <xdr:rowOff>80836</xdr:rowOff>
    </xdr:to>
    <xdr:sp macro="" textlink="">
      <xdr:nvSpPr>
        <xdr:cNvPr id="71" name="円/楕円 70"/>
        <xdr:cNvSpPr/>
      </xdr:nvSpPr>
      <xdr:spPr bwMode="auto">
        <a:xfrm>
          <a:off x="5600700" y="2770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167213</xdr:rowOff>
    </xdr:from>
    <xdr:ext cx="762000" cy="259045"/>
    <xdr:sp macro="" textlink="">
      <xdr:nvSpPr>
        <xdr:cNvPr id="72" name="人口1人当たり決算額の推移該当値テキスト130"/>
        <xdr:cNvSpPr txBox="1"/>
      </xdr:nvSpPr>
      <xdr:spPr>
        <a:xfrm>
          <a:off x="5740400" y="261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108,355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91821</xdr:rowOff>
    </xdr:from>
    <xdr:to>
      <xdr:col>4</xdr:col>
      <xdr:colOff>520700</xdr:colOff>
      <xdr:row>17</xdr:row>
      <xdr:rowOff>21971</xdr:rowOff>
    </xdr:to>
    <xdr:sp macro="" textlink="">
      <xdr:nvSpPr>
        <xdr:cNvPr id="73" name="円/楕円 72"/>
        <xdr:cNvSpPr/>
      </xdr:nvSpPr>
      <xdr:spPr bwMode="auto">
        <a:xfrm>
          <a:off x="4953000" y="288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32148</xdr:rowOff>
    </xdr:from>
    <xdr:ext cx="736600" cy="259045"/>
    <xdr:sp macro="" textlink="">
      <xdr:nvSpPr>
        <xdr:cNvPr id="74" name="テキスト ボックス 73"/>
        <xdr:cNvSpPr txBox="1"/>
      </xdr:nvSpPr>
      <xdr:spPr>
        <a:xfrm>
          <a:off x="4622800" y="2651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101,460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95381</xdr:rowOff>
    </xdr:from>
    <xdr:to>
      <xdr:col>3</xdr:col>
      <xdr:colOff>955675</xdr:colOff>
      <xdr:row>17</xdr:row>
      <xdr:rowOff>25531</xdr:rowOff>
    </xdr:to>
    <xdr:sp macro="" textlink="">
      <xdr:nvSpPr>
        <xdr:cNvPr id="75" name="円/楕円 74"/>
        <xdr:cNvSpPr/>
      </xdr:nvSpPr>
      <xdr:spPr bwMode="auto">
        <a:xfrm>
          <a:off x="4254500" y="288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35708</xdr:rowOff>
    </xdr:from>
    <xdr:ext cx="762000" cy="259045"/>
    <xdr:sp macro="" textlink="">
      <xdr:nvSpPr>
        <xdr:cNvPr id="76" name="テキスト ボックス 75"/>
        <xdr:cNvSpPr txBox="1"/>
      </xdr:nvSpPr>
      <xdr:spPr>
        <a:xfrm>
          <a:off x="3924300" y="26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101,242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62021</xdr:rowOff>
    </xdr:from>
    <xdr:to>
      <xdr:col>3</xdr:col>
      <xdr:colOff>257175</xdr:colOff>
      <xdr:row>16</xdr:row>
      <xdr:rowOff>163621</xdr:rowOff>
    </xdr:to>
    <xdr:sp macro="" textlink="">
      <xdr:nvSpPr>
        <xdr:cNvPr id="77" name="円/楕円 76"/>
        <xdr:cNvSpPr/>
      </xdr:nvSpPr>
      <xdr:spPr bwMode="auto">
        <a:xfrm>
          <a:off x="3556000" y="2852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2348</xdr:rowOff>
    </xdr:from>
    <xdr:ext cx="762000" cy="259045"/>
    <xdr:sp macro="" textlink="">
      <xdr:nvSpPr>
        <xdr:cNvPr id="78" name="テキスト ボックス 77"/>
        <xdr:cNvSpPr txBox="1"/>
      </xdr:nvSpPr>
      <xdr:spPr>
        <a:xfrm>
          <a:off x="3225800" y="262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103,285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104100</xdr:rowOff>
    </xdr:from>
    <xdr:to>
      <xdr:col>2</xdr:col>
      <xdr:colOff>692150</xdr:colOff>
      <xdr:row>17</xdr:row>
      <xdr:rowOff>34250</xdr:rowOff>
    </xdr:to>
    <xdr:sp macro="" textlink="">
      <xdr:nvSpPr>
        <xdr:cNvPr id="79" name="円/楕円 78"/>
        <xdr:cNvSpPr/>
      </xdr:nvSpPr>
      <xdr:spPr bwMode="auto">
        <a:xfrm>
          <a:off x="2857500" y="289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44427</xdr:rowOff>
    </xdr:from>
    <xdr:ext cx="762000" cy="259045"/>
    <xdr:sp macro="" textlink="">
      <xdr:nvSpPr>
        <xdr:cNvPr id="80" name="テキスト ボックス 79"/>
        <xdr:cNvSpPr txBox="1"/>
      </xdr:nvSpPr>
      <xdr:spPr>
        <a:xfrm>
          <a:off x="2527300" y="26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92321</xdr:rowOff>
    </xdr:from>
    <xdr:to>
      <xdr:col>4</xdr:col>
      <xdr:colOff>1117600</xdr:colOff>
      <xdr:row>35</xdr:row>
      <xdr:rowOff>95933</xdr:rowOff>
    </xdr:to>
    <xdr:cxnSp macro="">
      <xdr:nvCxnSpPr>
        <xdr:cNvPr id="112" name="直線コネクタ 111"/>
        <xdr:cNvCxnSpPr/>
      </xdr:nvCxnSpPr>
      <xdr:spPr bwMode="auto">
        <a:xfrm flipV="1">
          <a:off x="5003800" y="6702671"/>
          <a:ext cx="647700" cy="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318436</xdr:rowOff>
    </xdr:from>
    <xdr:ext cx="762000" cy="259045"/>
    <xdr:sp macro="" textlink="">
      <xdr:nvSpPr>
        <xdr:cNvPr id="113" name="人口1人当たり決算額の推移平均値テキスト445"/>
        <xdr:cNvSpPr txBox="1"/>
      </xdr:nvSpPr>
      <xdr:spPr>
        <a:xfrm>
          <a:off x="5740400" y="6928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339713</xdr:rowOff>
    </xdr:from>
    <xdr:to>
      <xdr:col>4</xdr:col>
      <xdr:colOff>469900</xdr:colOff>
      <xdr:row>35</xdr:row>
      <xdr:rowOff>95933</xdr:rowOff>
    </xdr:to>
    <xdr:cxnSp macro="">
      <xdr:nvCxnSpPr>
        <xdr:cNvPr id="115" name="直線コネクタ 114"/>
        <xdr:cNvCxnSpPr/>
      </xdr:nvCxnSpPr>
      <xdr:spPr bwMode="auto">
        <a:xfrm>
          <a:off x="4305300" y="6607163"/>
          <a:ext cx="698500" cy="99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7" name="テキスト ボックス 116"/>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304096</xdr:rowOff>
    </xdr:from>
    <xdr:to>
      <xdr:col>3</xdr:col>
      <xdr:colOff>904875</xdr:colOff>
      <xdr:row>34</xdr:row>
      <xdr:rowOff>339713</xdr:rowOff>
    </xdr:to>
    <xdr:cxnSp macro="">
      <xdr:nvCxnSpPr>
        <xdr:cNvPr id="118" name="直線コネクタ 117"/>
        <xdr:cNvCxnSpPr/>
      </xdr:nvCxnSpPr>
      <xdr:spPr bwMode="auto">
        <a:xfrm>
          <a:off x="3606800" y="6571546"/>
          <a:ext cx="698500" cy="35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325592</xdr:rowOff>
    </xdr:from>
    <xdr:ext cx="762000" cy="259045"/>
    <xdr:sp macro="" textlink="">
      <xdr:nvSpPr>
        <xdr:cNvPr id="120" name="テキスト ボックス 119"/>
        <xdr:cNvSpPr txBox="1"/>
      </xdr:nvSpPr>
      <xdr:spPr>
        <a:xfrm>
          <a:off x="3924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274538</xdr:rowOff>
    </xdr:from>
    <xdr:to>
      <xdr:col>3</xdr:col>
      <xdr:colOff>206375</xdr:colOff>
      <xdr:row>34</xdr:row>
      <xdr:rowOff>304096</xdr:rowOff>
    </xdr:to>
    <xdr:cxnSp macro="">
      <xdr:nvCxnSpPr>
        <xdr:cNvPr id="121" name="直線コネクタ 120"/>
        <xdr:cNvCxnSpPr/>
      </xdr:nvCxnSpPr>
      <xdr:spPr bwMode="auto">
        <a:xfrm>
          <a:off x="2908300" y="6541988"/>
          <a:ext cx="698500" cy="29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3" name="テキスト ボックス 122"/>
        <xdr:cNvSpPr txBox="1"/>
      </xdr:nvSpPr>
      <xdr:spPr>
        <a:xfrm>
          <a:off x="32258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240278</xdr:rowOff>
    </xdr:from>
    <xdr:ext cx="762000" cy="259045"/>
    <xdr:sp macro="" textlink="">
      <xdr:nvSpPr>
        <xdr:cNvPr id="125" name="テキスト ボックス 124"/>
        <xdr:cNvSpPr txBox="1"/>
      </xdr:nvSpPr>
      <xdr:spPr>
        <a:xfrm>
          <a:off x="25273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41521</xdr:rowOff>
    </xdr:from>
    <xdr:to>
      <xdr:col>5</xdr:col>
      <xdr:colOff>34925</xdr:colOff>
      <xdr:row>35</xdr:row>
      <xdr:rowOff>143121</xdr:rowOff>
    </xdr:to>
    <xdr:sp macro="" textlink="">
      <xdr:nvSpPr>
        <xdr:cNvPr id="131" name="円/楕円 130"/>
        <xdr:cNvSpPr/>
      </xdr:nvSpPr>
      <xdr:spPr bwMode="auto">
        <a:xfrm>
          <a:off x="5600700" y="6651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229498</xdr:rowOff>
    </xdr:from>
    <xdr:ext cx="762000" cy="259045"/>
    <xdr:sp macro="" textlink="">
      <xdr:nvSpPr>
        <xdr:cNvPr id="132" name="人口1人当たり決算額の推移該当値テキスト445"/>
        <xdr:cNvSpPr txBox="1"/>
      </xdr:nvSpPr>
      <xdr:spPr>
        <a:xfrm>
          <a:off x="5740400" y="649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34,017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45133</xdr:rowOff>
    </xdr:from>
    <xdr:to>
      <xdr:col>4</xdr:col>
      <xdr:colOff>520700</xdr:colOff>
      <xdr:row>35</xdr:row>
      <xdr:rowOff>146733</xdr:rowOff>
    </xdr:to>
    <xdr:sp macro="" textlink="">
      <xdr:nvSpPr>
        <xdr:cNvPr id="133" name="円/楕円 132"/>
        <xdr:cNvSpPr/>
      </xdr:nvSpPr>
      <xdr:spPr bwMode="auto">
        <a:xfrm>
          <a:off x="4953000" y="6655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156910</xdr:rowOff>
    </xdr:from>
    <xdr:ext cx="736600" cy="259045"/>
    <xdr:sp macro="" textlink="">
      <xdr:nvSpPr>
        <xdr:cNvPr id="134" name="テキスト ボックス 133"/>
        <xdr:cNvSpPr txBox="1"/>
      </xdr:nvSpPr>
      <xdr:spPr>
        <a:xfrm>
          <a:off x="4622800" y="6424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33,859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288913</xdr:rowOff>
    </xdr:from>
    <xdr:to>
      <xdr:col>3</xdr:col>
      <xdr:colOff>955675</xdr:colOff>
      <xdr:row>35</xdr:row>
      <xdr:rowOff>47613</xdr:rowOff>
    </xdr:to>
    <xdr:sp macro="" textlink="">
      <xdr:nvSpPr>
        <xdr:cNvPr id="135" name="円/楕円 134"/>
        <xdr:cNvSpPr/>
      </xdr:nvSpPr>
      <xdr:spPr bwMode="auto">
        <a:xfrm>
          <a:off x="4254500" y="6556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57789</xdr:rowOff>
    </xdr:from>
    <xdr:ext cx="762000" cy="259045"/>
    <xdr:sp macro="" textlink="">
      <xdr:nvSpPr>
        <xdr:cNvPr id="136" name="テキスト ボックス 135"/>
        <xdr:cNvSpPr txBox="1"/>
      </xdr:nvSpPr>
      <xdr:spPr>
        <a:xfrm>
          <a:off x="3924300" y="63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38,195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253296</xdr:rowOff>
    </xdr:from>
    <xdr:to>
      <xdr:col>3</xdr:col>
      <xdr:colOff>257175</xdr:colOff>
      <xdr:row>35</xdr:row>
      <xdr:rowOff>11996</xdr:rowOff>
    </xdr:to>
    <xdr:sp macro="" textlink="">
      <xdr:nvSpPr>
        <xdr:cNvPr id="137" name="円/楕円 136"/>
        <xdr:cNvSpPr/>
      </xdr:nvSpPr>
      <xdr:spPr bwMode="auto">
        <a:xfrm>
          <a:off x="3556000" y="6520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22174</xdr:rowOff>
    </xdr:from>
    <xdr:ext cx="762000" cy="259045"/>
    <xdr:sp macro="" textlink="">
      <xdr:nvSpPr>
        <xdr:cNvPr id="138" name="テキスト ボックス 137"/>
        <xdr:cNvSpPr txBox="1"/>
      </xdr:nvSpPr>
      <xdr:spPr>
        <a:xfrm>
          <a:off x="3225800" y="628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223738</xdr:rowOff>
    </xdr:from>
    <xdr:to>
      <xdr:col>2</xdr:col>
      <xdr:colOff>692150</xdr:colOff>
      <xdr:row>34</xdr:row>
      <xdr:rowOff>325338</xdr:rowOff>
    </xdr:to>
    <xdr:sp macro="" textlink="">
      <xdr:nvSpPr>
        <xdr:cNvPr id="139" name="円/楕円 138"/>
        <xdr:cNvSpPr/>
      </xdr:nvSpPr>
      <xdr:spPr bwMode="auto">
        <a:xfrm>
          <a:off x="2857500" y="6491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335515</xdr:rowOff>
    </xdr:from>
    <xdr:ext cx="762000" cy="259045"/>
    <xdr:sp macro="" textlink="">
      <xdr:nvSpPr>
        <xdr:cNvPr id="140" name="テキスト ボックス 139"/>
        <xdr:cNvSpPr txBox="1"/>
      </xdr:nvSpPr>
      <xdr:spPr>
        <a:xfrm>
          <a:off x="2527300" y="626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16,488
16,387
49.18
7,603,824
7,536,864
49,426
4,338,991
7,250,946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115.9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31776</xdr:rowOff>
    </xdr:from>
    <xdr:to>
      <xdr:col>6</xdr:col>
      <xdr:colOff>511175</xdr:colOff>
      <xdr:row>35</xdr:row>
      <xdr:rowOff>81140</xdr:rowOff>
    </xdr:to>
    <xdr:cxnSp macro="">
      <xdr:nvCxnSpPr>
        <xdr:cNvPr id="61" name="直線コネクタ 60"/>
        <xdr:cNvCxnSpPr/>
      </xdr:nvCxnSpPr>
      <xdr:spPr>
        <a:xfrm flipV="1">
          <a:off x="3797300" y="6032526"/>
          <a:ext cx="838200" cy="4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xdr:cNvSpPr txBox="1"/>
      </xdr:nvSpPr>
      <xdr:spPr>
        <a:xfrm>
          <a:off x="468630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81140</xdr:rowOff>
    </xdr:from>
    <xdr:to>
      <xdr:col>5</xdr:col>
      <xdr:colOff>358775</xdr:colOff>
      <xdr:row>35</xdr:row>
      <xdr:rowOff>137376</xdr:rowOff>
    </xdr:to>
    <xdr:cxnSp macro="">
      <xdr:nvCxnSpPr>
        <xdr:cNvPr id="64" name="直線コネクタ 63"/>
        <xdr:cNvCxnSpPr/>
      </xdr:nvCxnSpPr>
      <xdr:spPr>
        <a:xfrm flipV="1">
          <a:off x="2908300" y="6081890"/>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165130</xdr:rowOff>
    </xdr:from>
    <xdr:ext cx="534377" cy="259045"/>
    <xdr:sp macro="" textlink="">
      <xdr:nvSpPr>
        <xdr:cNvPr id="66" name="テキスト ボックス 65"/>
        <xdr:cNvSpPr txBox="1"/>
      </xdr:nvSpPr>
      <xdr:spPr>
        <a:xfrm>
          <a:off x="3530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137376</xdr:rowOff>
    </xdr:from>
    <xdr:to>
      <xdr:col>4</xdr:col>
      <xdr:colOff>155575</xdr:colOff>
      <xdr:row>35</xdr:row>
      <xdr:rowOff>142583</xdr:rowOff>
    </xdr:to>
    <xdr:cxnSp macro="">
      <xdr:nvCxnSpPr>
        <xdr:cNvPr id="67" name="直線コネクタ 66"/>
        <xdr:cNvCxnSpPr/>
      </xdr:nvCxnSpPr>
      <xdr:spPr>
        <a:xfrm flipV="1">
          <a:off x="2019300" y="6138126"/>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29443</xdr:rowOff>
    </xdr:from>
    <xdr:ext cx="534377" cy="259045"/>
    <xdr:sp macro="" textlink="">
      <xdr:nvSpPr>
        <xdr:cNvPr id="69" name="テキスト ボックス 68"/>
        <xdr:cNvSpPr txBox="1"/>
      </xdr:nvSpPr>
      <xdr:spPr>
        <a:xfrm>
          <a:off x="2641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142583</xdr:rowOff>
    </xdr:from>
    <xdr:to>
      <xdr:col>2</xdr:col>
      <xdr:colOff>638175</xdr:colOff>
      <xdr:row>36</xdr:row>
      <xdr:rowOff>18885</xdr:rowOff>
    </xdr:to>
    <xdr:cxnSp macro="">
      <xdr:nvCxnSpPr>
        <xdr:cNvPr id="70" name="直線コネクタ 69"/>
        <xdr:cNvCxnSpPr/>
      </xdr:nvCxnSpPr>
      <xdr:spPr>
        <a:xfrm flipV="1">
          <a:off x="1130300" y="6143333"/>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3382</xdr:rowOff>
    </xdr:from>
    <xdr:ext cx="534377" cy="259045"/>
    <xdr:sp macro="" textlink="">
      <xdr:nvSpPr>
        <xdr:cNvPr id="72" name="テキスト ボックス 71"/>
        <xdr:cNvSpPr txBox="1"/>
      </xdr:nvSpPr>
      <xdr:spPr>
        <a:xfrm>
          <a:off x="1752111" y="58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146067</xdr:rowOff>
    </xdr:from>
    <xdr:ext cx="534377" cy="259045"/>
    <xdr:sp macro="" textlink="">
      <xdr:nvSpPr>
        <xdr:cNvPr id="74" name="テキスト ボックス 73"/>
        <xdr:cNvSpPr txBox="1"/>
      </xdr:nvSpPr>
      <xdr:spPr>
        <a:xfrm>
          <a:off x="863111" y="58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152426</xdr:rowOff>
    </xdr:from>
    <xdr:to>
      <xdr:col>6</xdr:col>
      <xdr:colOff>561975</xdr:colOff>
      <xdr:row>35</xdr:row>
      <xdr:rowOff>82576</xdr:rowOff>
    </xdr:to>
    <xdr:sp macro="" textlink="">
      <xdr:nvSpPr>
        <xdr:cNvPr id="80" name="円/楕円 79"/>
        <xdr:cNvSpPr/>
      </xdr:nvSpPr>
      <xdr:spPr>
        <a:xfrm>
          <a:off x="4584700" y="598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3853</xdr:rowOff>
    </xdr:from>
    <xdr:ext cx="534377" cy="259045"/>
    <xdr:sp macro="" textlink="">
      <xdr:nvSpPr>
        <xdr:cNvPr id="81" name="人件費該当値テキスト"/>
        <xdr:cNvSpPr txBox="1"/>
      </xdr:nvSpPr>
      <xdr:spPr>
        <a:xfrm>
          <a:off x="4686300" y="583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84,998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30340</xdr:rowOff>
    </xdr:from>
    <xdr:to>
      <xdr:col>5</xdr:col>
      <xdr:colOff>409575</xdr:colOff>
      <xdr:row>35</xdr:row>
      <xdr:rowOff>131940</xdr:rowOff>
    </xdr:to>
    <xdr:sp macro="" textlink="">
      <xdr:nvSpPr>
        <xdr:cNvPr id="82" name="円/楕円 81"/>
        <xdr:cNvSpPr/>
      </xdr:nvSpPr>
      <xdr:spPr>
        <a:xfrm>
          <a:off x="3746500" y="60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148467</xdr:rowOff>
    </xdr:from>
    <xdr:ext cx="534377" cy="259045"/>
    <xdr:sp macro="" textlink="">
      <xdr:nvSpPr>
        <xdr:cNvPr id="83" name="テキスト ボックス 82"/>
        <xdr:cNvSpPr txBox="1"/>
      </xdr:nvSpPr>
      <xdr:spPr>
        <a:xfrm>
          <a:off x="3530111" y="58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81,111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86576</xdr:rowOff>
    </xdr:from>
    <xdr:to>
      <xdr:col>4</xdr:col>
      <xdr:colOff>206375</xdr:colOff>
      <xdr:row>36</xdr:row>
      <xdr:rowOff>16726</xdr:rowOff>
    </xdr:to>
    <xdr:sp macro="" textlink="">
      <xdr:nvSpPr>
        <xdr:cNvPr id="84" name="円/楕円 83"/>
        <xdr:cNvSpPr/>
      </xdr:nvSpPr>
      <xdr:spPr>
        <a:xfrm>
          <a:off x="2857500" y="608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7853</xdr:rowOff>
    </xdr:from>
    <xdr:ext cx="534377" cy="259045"/>
    <xdr:sp macro="" textlink="">
      <xdr:nvSpPr>
        <xdr:cNvPr id="85" name="テキスト ボックス 84"/>
        <xdr:cNvSpPr txBox="1"/>
      </xdr:nvSpPr>
      <xdr:spPr>
        <a:xfrm>
          <a:off x="2641111" y="618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76,683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91783</xdr:rowOff>
    </xdr:from>
    <xdr:to>
      <xdr:col>3</xdr:col>
      <xdr:colOff>3175</xdr:colOff>
      <xdr:row>36</xdr:row>
      <xdr:rowOff>21933</xdr:rowOff>
    </xdr:to>
    <xdr:sp macro="" textlink="">
      <xdr:nvSpPr>
        <xdr:cNvPr id="86" name="円/楕円 85"/>
        <xdr:cNvSpPr/>
      </xdr:nvSpPr>
      <xdr:spPr>
        <a:xfrm>
          <a:off x="1968500" y="60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13060</xdr:rowOff>
    </xdr:from>
    <xdr:ext cx="534377" cy="259045"/>
    <xdr:sp macro="" textlink="">
      <xdr:nvSpPr>
        <xdr:cNvPr id="87" name="テキスト ボックス 86"/>
        <xdr:cNvSpPr txBox="1"/>
      </xdr:nvSpPr>
      <xdr:spPr>
        <a:xfrm>
          <a:off x="1752111" y="61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139535</xdr:rowOff>
    </xdr:from>
    <xdr:to>
      <xdr:col>1</xdr:col>
      <xdr:colOff>485775</xdr:colOff>
      <xdr:row>36</xdr:row>
      <xdr:rowOff>69685</xdr:rowOff>
    </xdr:to>
    <xdr:sp macro="" textlink="">
      <xdr:nvSpPr>
        <xdr:cNvPr id="88" name="円/楕円 87"/>
        <xdr:cNvSpPr/>
      </xdr:nvSpPr>
      <xdr:spPr>
        <a:xfrm>
          <a:off x="1079500" y="61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60812</xdr:rowOff>
    </xdr:from>
    <xdr:ext cx="534377" cy="259045"/>
    <xdr:sp macro="" textlink="">
      <xdr:nvSpPr>
        <xdr:cNvPr id="89" name="テキスト ボックス 88"/>
        <xdr:cNvSpPr txBox="1"/>
      </xdr:nvSpPr>
      <xdr:spPr>
        <a:xfrm>
          <a:off x="863111" y="62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109623</xdr:rowOff>
    </xdr:from>
    <xdr:to>
      <xdr:col>6</xdr:col>
      <xdr:colOff>511175</xdr:colOff>
      <xdr:row>56</xdr:row>
      <xdr:rowOff>163736</xdr:rowOff>
    </xdr:to>
    <xdr:cxnSp macro="">
      <xdr:nvCxnSpPr>
        <xdr:cNvPr id="121" name="直線コネクタ 120"/>
        <xdr:cNvCxnSpPr/>
      </xdr:nvCxnSpPr>
      <xdr:spPr>
        <a:xfrm flipV="1">
          <a:off x="3797300" y="9710823"/>
          <a:ext cx="8382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46361</xdr:rowOff>
    </xdr:from>
    <xdr:ext cx="534377" cy="259045"/>
    <xdr:sp macro="" textlink="">
      <xdr:nvSpPr>
        <xdr:cNvPr id="122" name="物件費平均値テキスト"/>
        <xdr:cNvSpPr txBox="1"/>
      </xdr:nvSpPr>
      <xdr:spPr>
        <a:xfrm>
          <a:off x="4686300" y="96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163736</xdr:rowOff>
    </xdr:from>
    <xdr:to>
      <xdr:col>5</xdr:col>
      <xdr:colOff>358775</xdr:colOff>
      <xdr:row>57</xdr:row>
      <xdr:rowOff>79921</xdr:rowOff>
    </xdr:to>
    <xdr:cxnSp macro="">
      <xdr:nvCxnSpPr>
        <xdr:cNvPr id="124" name="直線コネクタ 123"/>
        <xdr:cNvCxnSpPr/>
      </xdr:nvCxnSpPr>
      <xdr:spPr>
        <a:xfrm flipV="1">
          <a:off x="2908300" y="9764936"/>
          <a:ext cx="889000" cy="8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7933</xdr:rowOff>
    </xdr:from>
    <xdr:ext cx="534377" cy="259045"/>
    <xdr:sp macro="" textlink="">
      <xdr:nvSpPr>
        <xdr:cNvPr id="126" name="テキスト ボックス 125"/>
        <xdr:cNvSpPr txBox="1"/>
      </xdr:nvSpPr>
      <xdr:spPr>
        <a:xfrm>
          <a:off x="3530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79921</xdr:rowOff>
    </xdr:from>
    <xdr:to>
      <xdr:col>4</xdr:col>
      <xdr:colOff>155575</xdr:colOff>
      <xdr:row>57</xdr:row>
      <xdr:rowOff>82354</xdr:rowOff>
    </xdr:to>
    <xdr:cxnSp macro="">
      <xdr:nvCxnSpPr>
        <xdr:cNvPr id="127" name="直線コネクタ 126"/>
        <xdr:cNvCxnSpPr/>
      </xdr:nvCxnSpPr>
      <xdr:spPr>
        <a:xfrm flipV="1">
          <a:off x="2019300" y="9852571"/>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143281</xdr:rowOff>
    </xdr:from>
    <xdr:ext cx="534377" cy="259045"/>
    <xdr:sp macro="" textlink="">
      <xdr:nvSpPr>
        <xdr:cNvPr id="129" name="テキスト ボックス 128"/>
        <xdr:cNvSpPr txBox="1"/>
      </xdr:nvSpPr>
      <xdr:spPr>
        <a:xfrm>
          <a:off x="2641111" y="9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82354</xdr:rowOff>
    </xdr:from>
    <xdr:to>
      <xdr:col>2</xdr:col>
      <xdr:colOff>638175</xdr:colOff>
      <xdr:row>57</xdr:row>
      <xdr:rowOff>128205</xdr:rowOff>
    </xdr:to>
    <xdr:cxnSp macro="">
      <xdr:nvCxnSpPr>
        <xdr:cNvPr id="130" name="直線コネクタ 129"/>
        <xdr:cNvCxnSpPr/>
      </xdr:nvCxnSpPr>
      <xdr:spPr>
        <a:xfrm flipV="1">
          <a:off x="1130300" y="9855004"/>
          <a:ext cx="889000" cy="4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127540</xdr:rowOff>
    </xdr:from>
    <xdr:ext cx="534377" cy="259045"/>
    <xdr:sp macro="" textlink="">
      <xdr:nvSpPr>
        <xdr:cNvPr id="132" name="テキスト ボックス 131"/>
        <xdr:cNvSpPr txBox="1"/>
      </xdr:nvSpPr>
      <xdr:spPr>
        <a:xfrm>
          <a:off x="1752111" y="95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58823</xdr:rowOff>
    </xdr:from>
    <xdr:to>
      <xdr:col>6</xdr:col>
      <xdr:colOff>561975</xdr:colOff>
      <xdr:row>56</xdr:row>
      <xdr:rowOff>160423</xdr:rowOff>
    </xdr:to>
    <xdr:sp macro="" textlink="">
      <xdr:nvSpPr>
        <xdr:cNvPr id="140" name="円/楕円 139"/>
        <xdr:cNvSpPr/>
      </xdr:nvSpPr>
      <xdr:spPr>
        <a:xfrm>
          <a:off x="4584700" y="96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81700</xdr:rowOff>
    </xdr:from>
    <xdr:ext cx="534377" cy="259045"/>
    <xdr:sp macro="" textlink="">
      <xdr:nvSpPr>
        <xdr:cNvPr id="141" name="物件費該当値テキスト"/>
        <xdr:cNvSpPr txBox="1"/>
      </xdr:nvSpPr>
      <xdr:spPr>
        <a:xfrm>
          <a:off x="4686300" y="951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70,842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112936</xdr:rowOff>
    </xdr:from>
    <xdr:to>
      <xdr:col>5</xdr:col>
      <xdr:colOff>409575</xdr:colOff>
      <xdr:row>57</xdr:row>
      <xdr:rowOff>43086</xdr:rowOff>
    </xdr:to>
    <xdr:sp macro="" textlink="">
      <xdr:nvSpPr>
        <xdr:cNvPr id="142" name="円/楕円 141"/>
        <xdr:cNvSpPr/>
      </xdr:nvSpPr>
      <xdr:spPr>
        <a:xfrm>
          <a:off x="3746500" y="97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34213</xdr:rowOff>
    </xdr:from>
    <xdr:ext cx="534377" cy="259045"/>
    <xdr:sp macro="" textlink="">
      <xdr:nvSpPr>
        <xdr:cNvPr id="143" name="テキスト ボックス 142"/>
        <xdr:cNvSpPr txBox="1"/>
      </xdr:nvSpPr>
      <xdr:spPr>
        <a:xfrm>
          <a:off x="3530111" y="98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29121</xdr:rowOff>
    </xdr:from>
    <xdr:to>
      <xdr:col>4</xdr:col>
      <xdr:colOff>206375</xdr:colOff>
      <xdr:row>57</xdr:row>
      <xdr:rowOff>130721</xdr:rowOff>
    </xdr:to>
    <xdr:sp macro="" textlink="">
      <xdr:nvSpPr>
        <xdr:cNvPr id="144" name="円/楕円 143"/>
        <xdr:cNvSpPr/>
      </xdr:nvSpPr>
      <xdr:spPr>
        <a:xfrm>
          <a:off x="2857500" y="98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121848</xdr:rowOff>
    </xdr:from>
    <xdr:ext cx="534377" cy="259045"/>
    <xdr:sp macro="" textlink="">
      <xdr:nvSpPr>
        <xdr:cNvPr id="145" name="テキスト ボックス 144"/>
        <xdr:cNvSpPr txBox="1"/>
      </xdr:nvSpPr>
      <xdr:spPr>
        <a:xfrm>
          <a:off x="2641111" y="98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31554</xdr:rowOff>
    </xdr:from>
    <xdr:to>
      <xdr:col>3</xdr:col>
      <xdr:colOff>3175</xdr:colOff>
      <xdr:row>57</xdr:row>
      <xdr:rowOff>133154</xdr:rowOff>
    </xdr:to>
    <xdr:sp macro="" textlink="">
      <xdr:nvSpPr>
        <xdr:cNvPr id="146" name="円/楕円 145"/>
        <xdr:cNvSpPr/>
      </xdr:nvSpPr>
      <xdr:spPr>
        <a:xfrm>
          <a:off x="1968500" y="98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124281</xdr:rowOff>
    </xdr:from>
    <xdr:ext cx="534377" cy="259045"/>
    <xdr:sp macro="" textlink="">
      <xdr:nvSpPr>
        <xdr:cNvPr id="147" name="テキスト ボックス 146"/>
        <xdr:cNvSpPr txBox="1"/>
      </xdr:nvSpPr>
      <xdr:spPr>
        <a:xfrm>
          <a:off x="1752111" y="989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77405</xdr:rowOff>
    </xdr:from>
    <xdr:to>
      <xdr:col>1</xdr:col>
      <xdr:colOff>485775</xdr:colOff>
      <xdr:row>58</xdr:row>
      <xdr:rowOff>7555</xdr:rowOff>
    </xdr:to>
    <xdr:sp macro="" textlink="">
      <xdr:nvSpPr>
        <xdr:cNvPr id="148" name="円/楕円 147"/>
        <xdr:cNvSpPr/>
      </xdr:nvSpPr>
      <xdr:spPr>
        <a:xfrm>
          <a:off x="1079500" y="98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170132</xdr:rowOff>
    </xdr:from>
    <xdr:ext cx="534377" cy="259045"/>
    <xdr:sp macro="" textlink="">
      <xdr:nvSpPr>
        <xdr:cNvPr id="149" name="テキスト ボックス 148"/>
        <xdr:cNvSpPr txBox="1"/>
      </xdr:nvSpPr>
      <xdr:spPr>
        <a:xfrm>
          <a:off x="863111" y="994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70388</xdr:rowOff>
    </xdr:from>
    <xdr:to>
      <xdr:col>6</xdr:col>
      <xdr:colOff>511175</xdr:colOff>
      <xdr:row>77</xdr:row>
      <xdr:rowOff>84150</xdr:rowOff>
    </xdr:to>
    <xdr:cxnSp macro="">
      <xdr:nvCxnSpPr>
        <xdr:cNvPr id="176" name="直線コネクタ 175"/>
        <xdr:cNvCxnSpPr/>
      </xdr:nvCxnSpPr>
      <xdr:spPr>
        <a:xfrm flipV="1">
          <a:off x="3797300" y="13272038"/>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84150</xdr:rowOff>
    </xdr:from>
    <xdr:to>
      <xdr:col>5</xdr:col>
      <xdr:colOff>358775</xdr:colOff>
      <xdr:row>77</xdr:row>
      <xdr:rowOff>84150</xdr:rowOff>
    </xdr:to>
    <xdr:cxnSp macro="">
      <xdr:nvCxnSpPr>
        <xdr:cNvPr id="179" name="直線コネクタ 178"/>
        <xdr:cNvCxnSpPr/>
      </xdr:nvCxnSpPr>
      <xdr:spPr>
        <a:xfrm>
          <a:off x="2908300" y="1328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79029</xdr:rowOff>
    </xdr:from>
    <xdr:to>
      <xdr:col>4</xdr:col>
      <xdr:colOff>155575</xdr:colOff>
      <xdr:row>77</xdr:row>
      <xdr:rowOff>84150</xdr:rowOff>
    </xdr:to>
    <xdr:cxnSp macro="">
      <xdr:nvCxnSpPr>
        <xdr:cNvPr id="182" name="直線コネクタ 181"/>
        <xdr:cNvCxnSpPr/>
      </xdr:nvCxnSpPr>
      <xdr:spPr>
        <a:xfrm>
          <a:off x="2019300" y="13280679"/>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149944</xdr:rowOff>
    </xdr:from>
    <xdr:ext cx="469744" cy="259045"/>
    <xdr:sp macro="" textlink="">
      <xdr:nvSpPr>
        <xdr:cNvPr id="184" name="テキスト ボックス 183"/>
        <xdr:cNvSpPr txBox="1"/>
      </xdr:nvSpPr>
      <xdr:spPr>
        <a:xfrm>
          <a:off x="2673427"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79029</xdr:rowOff>
    </xdr:from>
    <xdr:to>
      <xdr:col>2</xdr:col>
      <xdr:colOff>638175</xdr:colOff>
      <xdr:row>77</xdr:row>
      <xdr:rowOff>82048</xdr:rowOff>
    </xdr:to>
    <xdr:cxnSp macro="">
      <xdr:nvCxnSpPr>
        <xdr:cNvPr id="185" name="直線コネクタ 184"/>
        <xdr:cNvCxnSpPr/>
      </xdr:nvCxnSpPr>
      <xdr:spPr>
        <a:xfrm flipV="1">
          <a:off x="1130300" y="13280679"/>
          <a:ext cx="8890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157075</xdr:rowOff>
    </xdr:from>
    <xdr:ext cx="469744" cy="259045"/>
    <xdr:sp macro="" textlink="">
      <xdr:nvSpPr>
        <xdr:cNvPr id="187" name="テキスト ボックス 186"/>
        <xdr:cNvSpPr txBox="1"/>
      </xdr:nvSpPr>
      <xdr:spPr>
        <a:xfrm>
          <a:off x="1784427" y="1335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158492</xdr:rowOff>
    </xdr:from>
    <xdr:ext cx="469744" cy="259045"/>
    <xdr:sp macro="" textlink="">
      <xdr:nvSpPr>
        <xdr:cNvPr id="189" name="テキスト ボックス 188"/>
        <xdr:cNvSpPr txBox="1"/>
      </xdr:nvSpPr>
      <xdr:spPr>
        <a:xfrm>
          <a:off x="895427" y="133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19588</xdr:rowOff>
    </xdr:from>
    <xdr:to>
      <xdr:col>6</xdr:col>
      <xdr:colOff>561975</xdr:colOff>
      <xdr:row>77</xdr:row>
      <xdr:rowOff>121188</xdr:rowOff>
    </xdr:to>
    <xdr:sp macro="" textlink="">
      <xdr:nvSpPr>
        <xdr:cNvPr id="195" name="円/楕円 194"/>
        <xdr:cNvSpPr/>
      </xdr:nvSpPr>
      <xdr:spPr>
        <a:xfrm>
          <a:off x="4584700" y="132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169465</xdr:rowOff>
    </xdr:from>
    <xdr:ext cx="469744" cy="259045"/>
    <xdr:sp macro="" textlink="">
      <xdr:nvSpPr>
        <xdr:cNvPr id="196" name="維持補修費該当値テキスト"/>
        <xdr:cNvSpPr txBox="1"/>
      </xdr:nvSpPr>
      <xdr:spPr>
        <a:xfrm>
          <a:off x="4686300" y="1319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33350</xdr:rowOff>
    </xdr:from>
    <xdr:to>
      <xdr:col>5</xdr:col>
      <xdr:colOff>409575</xdr:colOff>
      <xdr:row>77</xdr:row>
      <xdr:rowOff>134950</xdr:rowOff>
    </xdr:to>
    <xdr:sp macro="" textlink="">
      <xdr:nvSpPr>
        <xdr:cNvPr id="197" name="円/楕円 196"/>
        <xdr:cNvSpPr/>
      </xdr:nvSpPr>
      <xdr:spPr>
        <a:xfrm>
          <a:off x="3746500" y="132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126077</xdr:rowOff>
    </xdr:from>
    <xdr:ext cx="469744" cy="259045"/>
    <xdr:sp macro="" textlink="">
      <xdr:nvSpPr>
        <xdr:cNvPr id="198" name="テキスト ボックス 197"/>
        <xdr:cNvSpPr txBox="1"/>
      </xdr:nvSpPr>
      <xdr:spPr>
        <a:xfrm>
          <a:off x="3562427" y="133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33350</xdr:rowOff>
    </xdr:from>
    <xdr:to>
      <xdr:col>4</xdr:col>
      <xdr:colOff>206375</xdr:colOff>
      <xdr:row>77</xdr:row>
      <xdr:rowOff>134950</xdr:rowOff>
    </xdr:to>
    <xdr:sp macro="" textlink="">
      <xdr:nvSpPr>
        <xdr:cNvPr id="199" name="円/楕円 198"/>
        <xdr:cNvSpPr/>
      </xdr:nvSpPr>
      <xdr:spPr>
        <a:xfrm>
          <a:off x="2857500" y="132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151477</xdr:rowOff>
    </xdr:from>
    <xdr:ext cx="469744" cy="259045"/>
    <xdr:sp macro="" textlink="">
      <xdr:nvSpPr>
        <xdr:cNvPr id="200" name="テキスト ボックス 199"/>
        <xdr:cNvSpPr txBox="1"/>
      </xdr:nvSpPr>
      <xdr:spPr>
        <a:xfrm>
          <a:off x="2673427" y="130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28229</xdr:rowOff>
    </xdr:from>
    <xdr:to>
      <xdr:col>3</xdr:col>
      <xdr:colOff>3175</xdr:colOff>
      <xdr:row>77</xdr:row>
      <xdr:rowOff>129829</xdr:rowOff>
    </xdr:to>
    <xdr:sp macro="" textlink="">
      <xdr:nvSpPr>
        <xdr:cNvPr id="201" name="円/楕円 200"/>
        <xdr:cNvSpPr/>
      </xdr:nvSpPr>
      <xdr:spPr>
        <a:xfrm>
          <a:off x="1968500" y="1322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146356</xdr:rowOff>
    </xdr:from>
    <xdr:ext cx="469744" cy="259045"/>
    <xdr:sp macro="" textlink="">
      <xdr:nvSpPr>
        <xdr:cNvPr id="202" name="テキスト ボックス 201"/>
        <xdr:cNvSpPr txBox="1"/>
      </xdr:nvSpPr>
      <xdr:spPr>
        <a:xfrm>
          <a:off x="1784427" y="1300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31248</xdr:rowOff>
    </xdr:from>
    <xdr:to>
      <xdr:col>1</xdr:col>
      <xdr:colOff>485775</xdr:colOff>
      <xdr:row>77</xdr:row>
      <xdr:rowOff>132848</xdr:rowOff>
    </xdr:to>
    <xdr:sp macro="" textlink="">
      <xdr:nvSpPr>
        <xdr:cNvPr id="203" name="円/楕円 202"/>
        <xdr:cNvSpPr/>
      </xdr:nvSpPr>
      <xdr:spPr>
        <a:xfrm>
          <a:off x="1079500" y="132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149375</xdr:rowOff>
    </xdr:from>
    <xdr:ext cx="469744" cy="259045"/>
    <xdr:sp macro="" textlink="">
      <xdr:nvSpPr>
        <xdr:cNvPr id="204" name="テキスト ボックス 203"/>
        <xdr:cNvSpPr txBox="1"/>
      </xdr:nvSpPr>
      <xdr:spPr>
        <a:xfrm>
          <a:off x="895427" y="1300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137,042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166903</xdr:rowOff>
    </xdr:from>
    <xdr:to>
      <xdr:col>6</xdr:col>
      <xdr:colOff>511175</xdr:colOff>
      <xdr:row>96</xdr:row>
      <xdr:rowOff>78093</xdr:rowOff>
    </xdr:to>
    <xdr:cxnSp macro="">
      <xdr:nvCxnSpPr>
        <xdr:cNvPr id="234" name="直線コネクタ 233"/>
        <xdr:cNvCxnSpPr/>
      </xdr:nvCxnSpPr>
      <xdr:spPr>
        <a:xfrm flipV="1">
          <a:off x="3797300" y="16454653"/>
          <a:ext cx="838200" cy="8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78093</xdr:rowOff>
    </xdr:from>
    <xdr:to>
      <xdr:col>5</xdr:col>
      <xdr:colOff>358775</xdr:colOff>
      <xdr:row>97</xdr:row>
      <xdr:rowOff>2769</xdr:rowOff>
    </xdr:to>
    <xdr:cxnSp macro="">
      <xdr:nvCxnSpPr>
        <xdr:cNvPr id="237" name="直線コネクタ 236"/>
        <xdr:cNvCxnSpPr/>
      </xdr:nvCxnSpPr>
      <xdr:spPr>
        <a:xfrm flipV="1">
          <a:off x="2908300" y="16537293"/>
          <a:ext cx="8890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9" name="テキスト ボックス 238"/>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2769</xdr:rowOff>
    </xdr:from>
    <xdr:to>
      <xdr:col>4</xdr:col>
      <xdr:colOff>155575</xdr:colOff>
      <xdr:row>97</xdr:row>
      <xdr:rowOff>2806</xdr:rowOff>
    </xdr:to>
    <xdr:cxnSp macro="">
      <xdr:nvCxnSpPr>
        <xdr:cNvPr id="240" name="直線コネクタ 239"/>
        <xdr:cNvCxnSpPr/>
      </xdr:nvCxnSpPr>
      <xdr:spPr>
        <a:xfrm flipV="1">
          <a:off x="2019300" y="16633419"/>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42" name="テキスト ボックス 241"/>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2806</xdr:rowOff>
    </xdr:from>
    <xdr:to>
      <xdr:col>2</xdr:col>
      <xdr:colOff>638175</xdr:colOff>
      <xdr:row>97</xdr:row>
      <xdr:rowOff>18275</xdr:rowOff>
    </xdr:to>
    <xdr:cxnSp macro="">
      <xdr:nvCxnSpPr>
        <xdr:cNvPr id="243" name="直線コネクタ 242"/>
        <xdr:cNvCxnSpPr/>
      </xdr:nvCxnSpPr>
      <xdr:spPr>
        <a:xfrm flipV="1">
          <a:off x="1130300" y="16633456"/>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116103</xdr:rowOff>
    </xdr:from>
    <xdr:to>
      <xdr:col>6</xdr:col>
      <xdr:colOff>561975</xdr:colOff>
      <xdr:row>96</xdr:row>
      <xdr:rowOff>46253</xdr:rowOff>
    </xdr:to>
    <xdr:sp macro="" textlink="">
      <xdr:nvSpPr>
        <xdr:cNvPr id="253" name="円/楕円 252"/>
        <xdr:cNvSpPr/>
      </xdr:nvSpPr>
      <xdr:spPr>
        <a:xfrm>
          <a:off x="4584700" y="164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94530</xdr:rowOff>
    </xdr:from>
    <xdr:ext cx="534377" cy="259045"/>
    <xdr:sp macro="" textlink="">
      <xdr:nvSpPr>
        <xdr:cNvPr id="254" name="扶助費該当値テキスト"/>
        <xdr:cNvSpPr txBox="1"/>
      </xdr:nvSpPr>
      <xdr:spPr>
        <a:xfrm>
          <a:off x="4686300" y="163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49,572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27293</xdr:rowOff>
    </xdr:from>
    <xdr:to>
      <xdr:col>5</xdr:col>
      <xdr:colOff>409575</xdr:colOff>
      <xdr:row>96</xdr:row>
      <xdr:rowOff>128893</xdr:rowOff>
    </xdr:to>
    <xdr:sp macro="" textlink="">
      <xdr:nvSpPr>
        <xdr:cNvPr id="255" name="円/楕円 254"/>
        <xdr:cNvSpPr/>
      </xdr:nvSpPr>
      <xdr:spPr>
        <a:xfrm>
          <a:off x="3746500" y="164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120020</xdr:rowOff>
    </xdr:from>
    <xdr:ext cx="534377" cy="259045"/>
    <xdr:sp macro="" textlink="">
      <xdr:nvSpPr>
        <xdr:cNvPr id="256" name="テキスト ボックス 255"/>
        <xdr:cNvSpPr txBox="1"/>
      </xdr:nvSpPr>
      <xdr:spPr>
        <a:xfrm>
          <a:off x="3530111" y="165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123419</xdr:rowOff>
    </xdr:from>
    <xdr:to>
      <xdr:col>4</xdr:col>
      <xdr:colOff>206375</xdr:colOff>
      <xdr:row>97</xdr:row>
      <xdr:rowOff>53569</xdr:rowOff>
    </xdr:to>
    <xdr:sp macro="" textlink="">
      <xdr:nvSpPr>
        <xdr:cNvPr id="257" name="円/楕円 256"/>
        <xdr:cNvSpPr/>
      </xdr:nvSpPr>
      <xdr:spPr>
        <a:xfrm>
          <a:off x="2857500" y="165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44696</xdr:rowOff>
    </xdr:from>
    <xdr:ext cx="534377" cy="259045"/>
    <xdr:sp macro="" textlink="">
      <xdr:nvSpPr>
        <xdr:cNvPr id="258" name="テキスト ボックス 257"/>
        <xdr:cNvSpPr txBox="1"/>
      </xdr:nvSpPr>
      <xdr:spPr>
        <a:xfrm>
          <a:off x="2641111" y="166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123456</xdr:rowOff>
    </xdr:from>
    <xdr:to>
      <xdr:col>3</xdr:col>
      <xdr:colOff>3175</xdr:colOff>
      <xdr:row>97</xdr:row>
      <xdr:rowOff>53606</xdr:rowOff>
    </xdr:to>
    <xdr:sp macro="" textlink="">
      <xdr:nvSpPr>
        <xdr:cNvPr id="259" name="円/楕円 258"/>
        <xdr:cNvSpPr/>
      </xdr:nvSpPr>
      <xdr:spPr>
        <a:xfrm>
          <a:off x="1968500" y="165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44733</xdr:rowOff>
    </xdr:from>
    <xdr:ext cx="534377" cy="259045"/>
    <xdr:sp macro="" textlink="">
      <xdr:nvSpPr>
        <xdr:cNvPr id="260" name="テキスト ボックス 259"/>
        <xdr:cNvSpPr txBox="1"/>
      </xdr:nvSpPr>
      <xdr:spPr>
        <a:xfrm>
          <a:off x="1752111" y="166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138925</xdr:rowOff>
    </xdr:from>
    <xdr:to>
      <xdr:col>1</xdr:col>
      <xdr:colOff>485775</xdr:colOff>
      <xdr:row>97</xdr:row>
      <xdr:rowOff>69075</xdr:rowOff>
    </xdr:to>
    <xdr:sp macro="" textlink="">
      <xdr:nvSpPr>
        <xdr:cNvPr id="261" name="円/楕円 260"/>
        <xdr:cNvSpPr/>
      </xdr:nvSpPr>
      <xdr:spPr>
        <a:xfrm>
          <a:off x="1079500" y="165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60202</xdr:rowOff>
    </xdr:from>
    <xdr:ext cx="534377" cy="259045"/>
    <xdr:sp macro="" textlink="">
      <xdr:nvSpPr>
        <xdr:cNvPr id="262" name="テキスト ボックス 261"/>
        <xdr:cNvSpPr txBox="1"/>
      </xdr:nvSpPr>
      <xdr:spPr>
        <a:xfrm>
          <a:off x="863111" y="166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145529</xdr:rowOff>
    </xdr:from>
    <xdr:to>
      <xdr:col>15</xdr:col>
      <xdr:colOff>180975</xdr:colOff>
      <xdr:row>38</xdr:row>
      <xdr:rowOff>13236</xdr:rowOff>
    </xdr:to>
    <xdr:cxnSp macro="">
      <xdr:nvCxnSpPr>
        <xdr:cNvPr id="295" name="直線コネクタ 294"/>
        <xdr:cNvCxnSpPr/>
      </xdr:nvCxnSpPr>
      <xdr:spPr>
        <a:xfrm flipV="1">
          <a:off x="9639300" y="6489179"/>
          <a:ext cx="838200" cy="3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47150</xdr:rowOff>
    </xdr:from>
    <xdr:ext cx="534377" cy="259045"/>
    <xdr:sp macro="" textlink="">
      <xdr:nvSpPr>
        <xdr:cNvPr id="296" name="補助費等平均値テキスト"/>
        <xdr:cNvSpPr txBox="1"/>
      </xdr:nvSpPr>
      <xdr:spPr>
        <a:xfrm>
          <a:off x="10528300" y="604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13236</xdr:rowOff>
    </xdr:from>
    <xdr:to>
      <xdr:col>14</xdr:col>
      <xdr:colOff>28575</xdr:colOff>
      <xdr:row>38</xdr:row>
      <xdr:rowOff>41345</xdr:rowOff>
    </xdr:to>
    <xdr:cxnSp macro="">
      <xdr:nvCxnSpPr>
        <xdr:cNvPr id="298" name="直線コネクタ 297"/>
        <xdr:cNvCxnSpPr/>
      </xdr:nvCxnSpPr>
      <xdr:spPr>
        <a:xfrm flipV="1">
          <a:off x="8750300" y="6528336"/>
          <a:ext cx="889000" cy="2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0" name="テキスト ボックス 299"/>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116212</xdr:rowOff>
    </xdr:from>
    <xdr:to>
      <xdr:col>12</xdr:col>
      <xdr:colOff>511175</xdr:colOff>
      <xdr:row>38</xdr:row>
      <xdr:rowOff>41345</xdr:rowOff>
    </xdr:to>
    <xdr:cxnSp macro="">
      <xdr:nvCxnSpPr>
        <xdr:cNvPr id="301" name="直線コネクタ 300"/>
        <xdr:cNvCxnSpPr/>
      </xdr:nvCxnSpPr>
      <xdr:spPr>
        <a:xfrm>
          <a:off x="7861300" y="6459862"/>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116212</xdr:rowOff>
    </xdr:from>
    <xdr:to>
      <xdr:col>11</xdr:col>
      <xdr:colOff>307975</xdr:colOff>
      <xdr:row>38</xdr:row>
      <xdr:rowOff>30696</xdr:rowOff>
    </xdr:to>
    <xdr:cxnSp macro="">
      <xdr:nvCxnSpPr>
        <xdr:cNvPr id="304" name="直線コネクタ 303"/>
        <xdr:cNvCxnSpPr/>
      </xdr:nvCxnSpPr>
      <xdr:spPr>
        <a:xfrm flipV="1">
          <a:off x="6972300" y="6459862"/>
          <a:ext cx="889000" cy="8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94729</xdr:rowOff>
    </xdr:from>
    <xdr:to>
      <xdr:col>15</xdr:col>
      <xdr:colOff>231775</xdr:colOff>
      <xdr:row>38</xdr:row>
      <xdr:rowOff>24879</xdr:rowOff>
    </xdr:to>
    <xdr:sp macro="" textlink="">
      <xdr:nvSpPr>
        <xdr:cNvPr id="314" name="円/楕円 313"/>
        <xdr:cNvSpPr/>
      </xdr:nvSpPr>
      <xdr:spPr>
        <a:xfrm>
          <a:off x="10426700" y="643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73156</xdr:rowOff>
    </xdr:from>
    <xdr:ext cx="534377" cy="259045"/>
    <xdr:sp macro="" textlink="">
      <xdr:nvSpPr>
        <xdr:cNvPr id="315" name="補助費等該当値テキスト"/>
        <xdr:cNvSpPr txBox="1"/>
      </xdr:nvSpPr>
      <xdr:spPr>
        <a:xfrm>
          <a:off x="10528300" y="64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35,388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133886</xdr:rowOff>
    </xdr:from>
    <xdr:to>
      <xdr:col>14</xdr:col>
      <xdr:colOff>79375</xdr:colOff>
      <xdr:row>38</xdr:row>
      <xdr:rowOff>64036</xdr:rowOff>
    </xdr:to>
    <xdr:sp macro="" textlink="">
      <xdr:nvSpPr>
        <xdr:cNvPr id="316" name="円/楕円 315"/>
        <xdr:cNvSpPr/>
      </xdr:nvSpPr>
      <xdr:spPr>
        <a:xfrm>
          <a:off x="9588500" y="64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55163</xdr:rowOff>
    </xdr:from>
    <xdr:ext cx="534377" cy="259045"/>
    <xdr:sp macro="" textlink="">
      <xdr:nvSpPr>
        <xdr:cNvPr id="317" name="テキスト ボックス 316"/>
        <xdr:cNvSpPr txBox="1"/>
      </xdr:nvSpPr>
      <xdr:spPr>
        <a:xfrm>
          <a:off x="9372111" y="657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161995</xdr:rowOff>
    </xdr:from>
    <xdr:to>
      <xdr:col>12</xdr:col>
      <xdr:colOff>561975</xdr:colOff>
      <xdr:row>38</xdr:row>
      <xdr:rowOff>92145</xdr:rowOff>
    </xdr:to>
    <xdr:sp macro="" textlink="">
      <xdr:nvSpPr>
        <xdr:cNvPr id="318" name="円/楕円 317"/>
        <xdr:cNvSpPr/>
      </xdr:nvSpPr>
      <xdr:spPr>
        <a:xfrm>
          <a:off x="8699500" y="65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83272</xdr:rowOff>
    </xdr:from>
    <xdr:ext cx="534377" cy="259045"/>
    <xdr:sp macro="" textlink="">
      <xdr:nvSpPr>
        <xdr:cNvPr id="319" name="テキスト ボックス 318"/>
        <xdr:cNvSpPr txBox="1"/>
      </xdr:nvSpPr>
      <xdr:spPr>
        <a:xfrm>
          <a:off x="8483111" y="65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65412</xdr:rowOff>
    </xdr:from>
    <xdr:to>
      <xdr:col>11</xdr:col>
      <xdr:colOff>358775</xdr:colOff>
      <xdr:row>37</xdr:row>
      <xdr:rowOff>167012</xdr:rowOff>
    </xdr:to>
    <xdr:sp macro="" textlink="">
      <xdr:nvSpPr>
        <xdr:cNvPr id="320" name="円/楕円 319"/>
        <xdr:cNvSpPr/>
      </xdr:nvSpPr>
      <xdr:spPr>
        <a:xfrm>
          <a:off x="7810500" y="64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158139</xdr:rowOff>
    </xdr:from>
    <xdr:ext cx="534377" cy="259045"/>
    <xdr:sp macro="" textlink="">
      <xdr:nvSpPr>
        <xdr:cNvPr id="321" name="テキスト ボックス 320"/>
        <xdr:cNvSpPr txBox="1"/>
      </xdr:nvSpPr>
      <xdr:spPr>
        <a:xfrm>
          <a:off x="7594111" y="65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151346</xdr:rowOff>
    </xdr:from>
    <xdr:to>
      <xdr:col>10</xdr:col>
      <xdr:colOff>155575</xdr:colOff>
      <xdr:row>38</xdr:row>
      <xdr:rowOff>81496</xdr:rowOff>
    </xdr:to>
    <xdr:sp macro="" textlink="">
      <xdr:nvSpPr>
        <xdr:cNvPr id="322" name="円/楕円 321"/>
        <xdr:cNvSpPr/>
      </xdr:nvSpPr>
      <xdr:spPr>
        <a:xfrm>
          <a:off x="6921500" y="64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72623</xdr:rowOff>
    </xdr:from>
    <xdr:ext cx="534377" cy="259045"/>
    <xdr:sp macro="" textlink="">
      <xdr:nvSpPr>
        <xdr:cNvPr id="323" name="テキスト ボックス 322"/>
        <xdr:cNvSpPr txBox="1"/>
      </xdr:nvSpPr>
      <xdr:spPr>
        <a:xfrm>
          <a:off x="6705111" y="658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93469</xdr:rowOff>
    </xdr:from>
    <xdr:to>
      <xdr:col>15</xdr:col>
      <xdr:colOff>180975</xdr:colOff>
      <xdr:row>58</xdr:row>
      <xdr:rowOff>56322</xdr:rowOff>
    </xdr:to>
    <xdr:cxnSp macro="">
      <xdr:nvCxnSpPr>
        <xdr:cNvPr id="352" name="直線コネクタ 351"/>
        <xdr:cNvCxnSpPr/>
      </xdr:nvCxnSpPr>
      <xdr:spPr>
        <a:xfrm flipV="1">
          <a:off x="9639300" y="9866119"/>
          <a:ext cx="838200" cy="1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50300</xdr:rowOff>
    </xdr:from>
    <xdr:ext cx="534377" cy="259045"/>
    <xdr:sp macro="" textlink="">
      <xdr:nvSpPr>
        <xdr:cNvPr id="353" name="普通建設事業費平均値テキスト"/>
        <xdr:cNvSpPr txBox="1"/>
      </xdr:nvSpPr>
      <xdr:spPr>
        <a:xfrm>
          <a:off x="10528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56322</xdr:rowOff>
    </xdr:from>
    <xdr:to>
      <xdr:col>14</xdr:col>
      <xdr:colOff>28575</xdr:colOff>
      <xdr:row>58</xdr:row>
      <xdr:rowOff>158434</xdr:rowOff>
    </xdr:to>
    <xdr:cxnSp macro="">
      <xdr:nvCxnSpPr>
        <xdr:cNvPr id="355" name="直線コネクタ 354"/>
        <xdr:cNvCxnSpPr/>
      </xdr:nvCxnSpPr>
      <xdr:spPr>
        <a:xfrm flipV="1">
          <a:off x="8750300" y="10000422"/>
          <a:ext cx="889000" cy="10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7" name="テキスト ボックス 356"/>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111716</xdr:rowOff>
    </xdr:from>
    <xdr:to>
      <xdr:col>12</xdr:col>
      <xdr:colOff>511175</xdr:colOff>
      <xdr:row>58</xdr:row>
      <xdr:rowOff>158434</xdr:rowOff>
    </xdr:to>
    <xdr:cxnSp macro="">
      <xdr:nvCxnSpPr>
        <xdr:cNvPr id="358" name="直線コネクタ 357"/>
        <xdr:cNvCxnSpPr/>
      </xdr:nvCxnSpPr>
      <xdr:spPr>
        <a:xfrm>
          <a:off x="7861300" y="10055816"/>
          <a:ext cx="889000" cy="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0" name="テキスト ボックス 359"/>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77757</xdr:rowOff>
    </xdr:from>
    <xdr:to>
      <xdr:col>11</xdr:col>
      <xdr:colOff>307975</xdr:colOff>
      <xdr:row>58</xdr:row>
      <xdr:rowOff>111716</xdr:rowOff>
    </xdr:to>
    <xdr:cxnSp macro="">
      <xdr:nvCxnSpPr>
        <xdr:cNvPr id="361" name="直線コネクタ 360"/>
        <xdr:cNvCxnSpPr/>
      </xdr:nvCxnSpPr>
      <xdr:spPr>
        <a:xfrm>
          <a:off x="6972300" y="10021857"/>
          <a:ext cx="889000" cy="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42669</xdr:rowOff>
    </xdr:from>
    <xdr:to>
      <xdr:col>15</xdr:col>
      <xdr:colOff>231775</xdr:colOff>
      <xdr:row>57</xdr:row>
      <xdr:rowOff>144269</xdr:rowOff>
    </xdr:to>
    <xdr:sp macro="" textlink="">
      <xdr:nvSpPr>
        <xdr:cNvPr id="371" name="円/楕円 370"/>
        <xdr:cNvSpPr/>
      </xdr:nvSpPr>
      <xdr:spPr>
        <a:xfrm>
          <a:off x="10426700" y="98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65546</xdr:rowOff>
    </xdr:from>
    <xdr:ext cx="534377" cy="259045"/>
    <xdr:sp macro="" textlink="">
      <xdr:nvSpPr>
        <xdr:cNvPr id="372" name="普通建設事業費該当値テキスト"/>
        <xdr:cNvSpPr txBox="1"/>
      </xdr:nvSpPr>
      <xdr:spPr>
        <a:xfrm>
          <a:off x="10528300" y="966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77,134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5522</xdr:rowOff>
    </xdr:from>
    <xdr:to>
      <xdr:col>14</xdr:col>
      <xdr:colOff>79375</xdr:colOff>
      <xdr:row>58</xdr:row>
      <xdr:rowOff>107122</xdr:rowOff>
    </xdr:to>
    <xdr:sp macro="" textlink="">
      <xdr:nvSpPr>
        <xdr:cNvPr id="373" name="円/楕円 372"/>
        <xdr:cNvSpPr/>
      </xdr:nvSpPr>
      <xdr:spPr>
        <a:xfrm>
          <a:off x="9588500" y="99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98249</xdr:rowOff>
    </xdr:from>
    <xdr:ext cx="534377" cy="259045"/>
    <xdr:sp macro="" textlink="">
      <xdr:nvSpPr>
        <xdr:cNvPr id="374" name="テキスト ボックス 373"/>
        <xdr:cNvSpPr txBox="1"/>
      </xdr:nvSpPr>
      <xdr:spPr>
        <a:xfrm>
          <a:off x="9372111" y="1004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107634</xdr:rowOff>
    </xdr:from>
    <xdr:to>
      <xdr:col>12</xdr:col>
      <xdr:colOff>561975</xdr:colOff>
      <xdr:row>59</xdr:row>
      <xdr:rowOff>37784</xdr:rowOff>
    </xdr:to>
    <xdr:sp macro="" textlink="">
      <xdr:nvSpPr>
        <xdr:cNvPr id="375" name="円/楕円 374"/>
        <xdr:cNvSpPr/>
      </xdr:nvSpPr>
      <xdr:spPr>
        <a:xfrm>
          <a:off x="8699500" y="1005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28911</xdr:rowOff>
    </xdr:from>
    <xdr:ext cx="534377" cy="259045"/>
    <xdr:sp macro="" textlink="">
      <xdr:nvSpPr>
        <xdr:cNvPr id="376" name="テキスト ボックス 375"/>
        <xdr:cNvSpPr txBox="1"/>
      </xdr:nvSpPr>
      <xdr:spPr>
        <a:xfrm>
          <a:off x="8483111" y="1014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60916</xdr:rowOff>
    </xdr:from>
    <xdr:to>
      <xdr:col>11</xdr:col>
      <xdr:colOff>358775</xdr:colOff>
      <xdr:row>58</xdr:row>
      <xdr:rowOff>162516</xdr:rowOff>
    </xdr:to>
    <xdr:sp macro="" textlink="">
      <xdr:nvSpPr>
        <xdr:cNvPr id="377" name="円/楕円 376"/>
        <xdr:cNvSpPr/>
      </xdr:nvSpPr>
      <xdr:spPr>
        <a:xfrm>
          <a:off x="7810500" y="100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153643</xdr:rowOff>
    </xdr:from>
    <xdr:ext cx="534377" cy="259045"/>
    <xdr:sp macro="" textlink="">
      <xdr:nvSpPr>
        <xdr:cNvPr id="378" name="テキスト ボックス 377"/>
        <xdr:cNvSpPr txBox="1"/>
      </xdr:nvSpPr>
      <xdr:spPr>
        <a:xfrm>
          <a:off x="7594111" y="100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26957</xdr:rowOff>
    </xdr:from>
    <xdr:to>
      <xdr:col>10</xdr:col>
      <xdr:colOff>155575</xdr:colOff>
      <xdr:row>58</xdr:row>
      <xdr:rowOff>128557</xdr:rowOff>
    </xdr:to>
    <xdr:sp macro="" textlink="">
      <xdr:nvSpPr>
        <xdr:cNvPr id="379" name="円/楕円 378"/>
        <xdr:cNvSpPr/>
      </xdr:nvSpPr>
      <xdr:spPr>
        <a:xfrm>
          <a:off x="6921500" y="99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119684</xdr:rowOff>
    </xdr:from>
    <xdr:ext cx="534377" cy="259045"/>
    <xdr:sp macro="" textlink="">
      <xdr:nvSpPr>
        <xdr:cNvPr id="380" name="テキスト ボックス 379"/>
        <xdr:cNvSpPr txBox="1"/>
      </xdr:nvSpPr>
      <xdr:spPr>
        <a:xfrm>
          <a:off x="6705111" y="1006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113747</xdr:rowOff>
    </xdr:from>
    <xdr:to>
      <xdr:col>15</xdr:col>
      <xdr:colOff>180975</xdr:colOff>
      <xdr:row>78</xdr:row>
      <xdr:rowOff>146760</xdr:rowOff>
    </xdr:to>
    <xdr:cxnSp macro="">
      <xdr:nvCxnSpPr>
        <xdr:cNvPr id="409" name="直線コネクタ 408"/>
        <xdr:cNvCxnSpPr/>
      </xdr:nvCxnSpPr>
      <xdr:spPr>
        <a:xfrm flipV="1">
          <a:off x="9639300" y="13315397"/>
          <a:ext cx="838200" cy="20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27021</xdr:rowOff>
    </xdr:from>
    <xdr:ext cx="534377" cy="259045"/>
    <xdr:sp macro="" textlink="">
      <xdr:nvSpPr>
        <xdr:cNvPr id="410" name="普通建設事業費 （ うち新規整備　）平均値テキスト"/>
        <xdr:cNvSpPr txBox="1"/>
      </xdr:nvSpPr>
      <xdr:spPr>
        <a:xfrm>
          <a:off x="10528300" y="1340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62947</xdr:rowOff>
    </xdr:from>
    <xdr:to>
      <xdr:col>15</xdr:col>
      <xdr:colOff>231775</xdr:colOff>
      <xdr:row>77</xdr:row>
      <xdr:rowOff>164547</xdr:rowOff>
    </xdr:to>
    <xdr:sp macro="" textlink="">
      <xdr:nvSpPr>
        <xdr:cNvPr id="419" name="円/楕円 418"/>
        <xdr:cNvSpPr/>
      </xdr:nvSpPr>
      <xdr:spPr>
        <a:xfrm>
          <a:off x="10426700" y="132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85824</xdr:rowOff>
    </xdr:from>
    <xdr:ext cx="534377" cy="259045"/>
    <xdr:sp macro="" textlink="">
      <xdr:nvSpPr>
        <xdr:cNvPr id="420" name="普通建設事業費 （ うち新規整備　）該当値テキスト"/>
        <xdr:cNvSpPr txBox="1"/>
      </xdr:nvSpPr>
      <xdr:spPr>
        <a:xfrm>
          <a:off x="10528300" y="131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71,812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95960</xdr:rowOff>
    </xdr:from>
    <xdr:to>
      <xdr:col>14</xdr:col>
      <xdr:colOff>79375</xdr:colOff>
      <xdr:row>79</xdr:row>
      <xdr:rowOff>26110</xdr:rowOff>
    </xdr:to>
    <xdr:sp macro="" textlink="">
      <xdr:nvSpPr>
        <xdr:cNvPr id="421" name="円/楕円 420"/>
        <xdr:cNvSpPr/>
      </xdr:nvSpPr>
      <xdr:spPr>
        <a:xfrm>
          <a:off x="9588500" y="134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17237</xdr:rowOff>
    </xdr:from>
    <xdr:ext cx="534377" cy="259045"/>
    <xdr:sp macro="" textlink="">
      <xdr:nvSpPr>
        <xdr:cNvPr id="422" name="テキスト ボックス 421"/>
        <xdr:cNvSpPr txBox="1"/>
      </xdr:nvSpPr>
      <xdr:spPr>
        <a:xfrm>
          <a:off x="9372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39994</xdr:rowOff>
    </xdr:from>
    <xdr:to>
      <xdr:col>15</xdr:col>
      <xdr:colOff>180975</xdr:colOff>
      <xdr:row>98</xdr:row>
      <xdr:rowOff>120749</xdr:rowOff>
    </xdr:to>
    <xdr:cxnSp macro="">
      <xdr:nvCxnSpPr>
        <xdr:cNvPr id="449" name="直線コネクタ 448"/>
        <xdr:cNvCxnSpPr/>
      </xdr:nvCxnSpPr>
      <xdr:spPr>
        <a:xfrm>
          <a:off x="9639300" y="16842094"/>
          <a:ext cx="838200" cy="8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69949</xdr:rowOff>
    </xdr:from>
    <xdr:to>
      <xdr:col>15</xdr:col>
      <xdr:colOff>231775</xdr:colOff>
      <xdr:row>99</xdr:row>
      <xdr:rowOff>99</xdr:rowOff>
    </xdr:to>
    <xdr:sp macro="" textlink="">
      <xdr:nvSpPr>
        <xdr:cNvPr id="459" name="円/楕円 458"/>
        <xdr:cNvSpPr/>
      </xdr:nvSpPr>
      <xdr:spPr>
        <a:xfrm>
          <a:off x="10426700" y="1687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156326</xdr:rowOff>
    </xdr:from>
    <xdr:ext cx="469744" cy="259045"/>
    <xdr:sp macro="" textlink="">
      <xdr:nvSpPr>
        <xdr:cNvPr id="460" name="普通建設事業費 （ うち更新整備　）該当値テキスト"/>
        <xdr:cNvSpPr txBox="1"/>
      </xdr:nvSpPr>
      <xdr:spPr>
        <a:xfrm>
          <a:off x="10528300" y="1678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160644</xdr:rowOff>
    </xdr:from>
    <xdr:to>
      <xdr:col>14</xdr:col>
      <xdr:colOff>79375</xdr:colOff>
      <xdr:row>98</xdr:row>
      <xdr:rowOff>90794</xdr:rowOff>
    </xdr:to>
    <xdr:sp macro="" textlink="">
      <xdr:nvSpPr>
        <xdr:cNvPr id="461" name="円/楕円 460"/>
        <xdr:cNvSpPr/>
      </xdr:nvSpPr>
      <xdr:spPr>
        <a:xfrm>
          <a:off x="9588500" y="167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81921</xdr:rowOff>
    </xdr:from>
    <xdr:ext cx="534377" cy="259045"/>
    <xdr:sp macro="" textlink="">
      <xdr:nvSpPr>
        <xdr:cNvPr id="462" name="テキスト ボックス 461"/>
        <xdr:cNvSpPr txBox="1"/>
      </xdr:nvSpPr>
      <xdr:spPr>
        <a:xfrm>
          <a:off x="9372111" y="168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157359</xdr:rowOff>
    </xdr:from>
    <xdr:to>
      <xdr:col>23</xdr:col>
      <xdr:colOff>517525</xdr:colOff>
      <xdr:row>37</xdr:row>
      <xdr:rowOff>163246</xdr:rowOff>
    </xdr:to>
    <xdr:cxnSp macro="">
      <xdr:nvCxnSpPr>
        <xdr:cNvPr id="487" name="直線コネクタ 486"/>
        <xdr:cNvCxnSpPr/>
      </xdr:nvCxnSpPr>
      <xdr:spPr>
        <a:xfrm flipV="1">
          <a:off x="15481300" y="6501009"/>
          <a:ext cx="8382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163246</xdr:rowOff>
    </xdr:from>
    <xdr:to>
      <xdr:col>22</xdr:col>
      <xdr:colOff>365125</xdr:colOff>
      <xdr:row>37</xdr:row>
      <xdr:rowOff>170904</xdr:rowOff>
    </xdr:to>
    <xdr:cxnSp macro="">
      <xdr:nvCxnSpPr>
        <xdr:cNvPr id="490" name="直線コネクタ 489"/>
        <xdr:cNvCxnSpPr/>
      </xdr:nvCxnSpPr>
      <xdr:spPr>
        <a:xfrm flipV="1">
          <a:off x="14592300" y="6506896"/>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97466</xdr:rowOff>
    </xdr:from>
    <xdr:to>
      <xdr:col>21</xdr:col>
      <xdr:colOff>161925</xdr:colOff>
      <xdr:row>37</xdr:row>
      <xdr:rowOff>170904</xdr:rowOff>
    </xdr:to>
    <xdr:cxnSp macro="">
      <xdr:nvCxnSpPr>
        <xdr:cNvPr id="493" name="直線コネクタ 492"/>
        <xdr:cNvCxnSpPr/>
      </xdr:nvCxnSpPr>
      <xdr:spPr>
        <a:xfrm>
          <a:off x="13703300" y="6441116"/>
          <a:ext cx="889000" cy="7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97466</xdr:rowOff>
    </xdr:from>
    <xdr:to>
      <xdr:col>19</xdr:col>
      <xdr:colOff>644525</xdr:colOff>
      <xdr:row>38</xdr:row>
      <xdr:rowOff>25400</xdr:rowOff>
    </xdr:to>
    <xdr:cxnSp macro="">
      <xdr:nvCxnSpPr>
        <xdr:cNvPr id="496" name="直線コネクタ 495"/>
        <xdr:cNvCxnSpPr/>
      </xdr:nvCxnSpPr>
      <xdr:spPr>
        <a:xfrm flipV="1">
          <a:off x="12814300" y="6441116"/>
          <a:ext cx="889000" cy="9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106559</xdr:rowOff>
    </xdr:from>
    <xdr:to>
      <xdr:col>23</xdr:col>
      <xdr:colOff>568325</xdr:colOff>
      <xdr:row>38</xdr:row>
      <xdr:rowOff>36709</xdr:rowOff>
    </xdr:to>
    <xdr:sp macro="" textlink="">
      <xdr:nvSpPr>
        <xdr:cNvPr id="506" name="円/楕円 505"/>
        <xdr:cNvSpPr/>
      </xdr:nvSpPr>
      <xdr:spPr>
        <a:xfrm>
          <a:off x="16268700" y="64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32637</xdr:rowOff>
    </xdr:from>
    <xdr:ext cx="378565" cy="259045"/>
    <xdr:sp macro="" textlink="">
      <xdr:nvSpPr>
        <xdr:cNvPr id="507" name="災害復旧事業費該当値テキスト"/>
        <xdr:cNvSpPr txBox="1"/>
      </xdr:nvSpPr>
      <xdr:spPr>
        <a:xfrm>
          <a:off x="16370300" y="6376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112446</xdr:rowOff>
    </xdr:from>
    <xdr:to>
      <xdr:col>22</xdr:col>
      <xdr:colOff>415925</xdr:colOff>
      <xdr:row>38</xdr:row>
      <xdr:rowOff>42596</xdr:rowOff>
    </xdr:to>
    <xdr:sp macro="" textlink="">
      <xdr:nvSpPr>
        <xdr:cNvPr id="508" name="円/楕円 507"/>
        <xdr:cNvSpPr/>
      </xdr:nvSpPr>
      <xdr:spPr>
        <a:xfrm>
          <a:off x="15430500" y="64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33723</xdr:rowOff>
    </xdr:from>
    <xdr:ext cx="378565" cy="259045"/>
    <xdr:sp macro="" textlink="">
      <xdr:nvSpPr>
        <xdr:cNvPr id="509" name="テキスト ボックス 508"/>
        <xdr:cNvSpPr txBox="1"/>
      </xdr:nvSpPr>
      <xdr:spPr>
        <a:xfrm>
          <a:off x="15292017" y="6548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120104</xdr:rowOff>
    </xdr:from>
    <xdr:to>
      <xdr:col>21</xdr:col>
      <xdr:colOff>212725</xdr:colOff>
      <xdr:row>38</xdr:row>
      <xdr:rowOff>50254</xdr:rowOff>
    </xdr:to>
    <xdr:sp macro="" textlink="">
      <xdr:nvSpPr>
        <xdr:cNvPr id="510" name="円/楕円 509"/>
        <xdr:cNvSpPr/>
      </xdr:nvSpPr>
      <xdr:spPr>
        <a:xfrm>
          <a:off x="14541500" y="64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41381</xdr:rowOff>
    </xdr:from>
    <xdr:ext cx="378565" cy="259045"/>
    <xdr:sp macro="" textlink="">
      <xdr:nvSpPr>
        <xdr:cNvPr id="511" name="テキスト ボックス 510"/>
        <xdr:cNvSpPr txBox="1"/>
      </xdr:nvSpPr>
      <xdr:spPr>
        <a:xfrm>
          <a:off x="14403017" y="6556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46666</xdr:rowOff>
    </xdr:from>
    <xdr:to>
      <xdr:col>20</xdr:col>
      <xdr:colOff>9525</xdr:colOff>
      <xdr:row>37</xdr:row>
      <xdr:rowOff>148266</xdr:rowOff>
    </xdr:to>
    <xdr:sp macro="" textlink="">
      <xdr:nvSpPr>
        <xdr:cNvPr id="512" name="円/楕円 511"/>
        <xdr:cNvSpPr/>
      </xdr:nvSpPr>
      <xdr:spPr>
        <a:xfrm>
          <a:off x="13652500" y="63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139393</xdr:rowOff>
    </xdr:from>
    <xdr:ext cx="469744" cy="259045"/>
    <xdr:sp macro="" textlink="">
      <xdr:nvSpPr>
        <xdr:cNvPr id="513" name="テキスト ボックス 512"/>
        <xdr:cNvSpPr txBox="1"/>
      </xdr:nvSpPr>
      <xdr:spPr>
        <a:xfrm>
          <a:off x="13468427" y="648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4" name="円/楕円 51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5" name="テキスト ボックス 514"/>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117929</xdr:rowOff>
    </xdr:from>
    <xdr:to>
      <xdr:col>23</xdr:col>
      <xdr:colOff>517525</xdr:colOff>
      <xdr:row>76</xdr:row>
      <xdr:rowOff>129001</xdr:rowOff>
    </xdr:to>
    <xdr:cxnSp macro="">
      <xdr:nvCxnSpPr>
        <xdr:cNvPr id="597" name="直線コネクタ 596"/>
        <xdr:cNvCxnSpPr/>
      </xdr:nvCxnSpPr>
      <xdr:spPr>
        <a:xfrm>
          <a:off x="15481300" y="13148129"/>
          <a:ext cx="8382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108802</xdr:rowOff>
    </xdr:from>
    <xdr:ext cx="534377" cy="259045"/>
    <xdr:sp macro="" textlink="">
      <xdr:nvSpPr>
        <xdr:cNvPr id="598" name="公債費平均値テキスト"/>
        <xdr:cNvSpPr txBox="1"/>
      </xdr:nvSpPr>
      <xdr:spPr>
        <a:xfrm>
          <a:off x="16370300" y="1313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61846</xdr:rowOff>
    </xdr:from>
    <xdr:to>
      <xdr:col>22</xdr:col>
      <xdr:colOff>365125</xdr:colOff>
      <xdr:row>76</xdr:row>
      <xdr:rowOff>117929</xdr:rowOff>
    </xdr:to>
    <xdr:cxnSp macro="">
      <xdr:nvCxnSpPr>
        <xdr:cNvPr id="600" name="直線コネクタ 599"/>
        <xdr:cNvCxnSpPr/>
      </xdr:nvCxnSpPr>
      <xdr:spPr>
        <a:xfrm>
          <a:off x="14592300" y="13092046"/>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12723</xdr:rowOff>
    </xdr:from>
    <xdr:ext cx="534377" cy="259045"/>
    <xdr:sp macro="" textlink="">
      <xdr:nvSpPr>
        <xdr:cNvPr id="602" name="テキスト ボックス 601"/>
        <xdr:cNvSpPr txBox="1"/>
      </xdr:nvSpPr>
      <xdr:spPr>
        <a:xfrm>
          <a:off x="15214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61846</xdr:rowOff>
    </xdr:from>
    <xdr:to>
      <xdr:col>21</xdr:col>
      <xdr:colOff>161925</xdr:colOff>
      <xdr:row>76</xdr:row>
      <xdr:rowOff>79311</xdr:rowOff>
    </xdr:to>
    <xdr:cxnSp macro="">
      <xdr:nvCxnSpPr>
        <xdr:cNvPr id="603" name="直線コネクタ 602"/>
        <xdr:cNvCxnSpPr/>
      </xdr:nvCxnSpPr>
      <xdr:spPr>
        <a:xfrm flipV="1">
          <a:off x="13703300" y="13092046"/>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167020</xdr:rowOff>
    </xdr:from>
    <xdr:ext cx="534377" cy="259045"/>
    <xdr:sp macro="" textlink="">
      <xdr:nvSpPr>
        <xdr:cNvPr id="605" name="テキスト ボックス 604"/>
        <xdr:cNvSpPr txBox="1"/>
      </xdr:nvSpPr>
      <xdr:spPr>
        <a:xfrm>
          <a:off x="14325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61009</xdr:rowOff>
    </xdr:from>
    <xdr:to>
      <xdr:col>19</xdr:col>
      <xdr:colOff>644525</xdr:colOff>
      <xdr:row>76</xdr:row>
      <xdr:rowOff>79311</xdr:rowOff>
    </xdr:to>
    <xdr:cxnSp macro="">
      <xdr:nvCxnSpPr>
        <xdr:cNvPr id="606" name="直線コネクタ 605"/>
        <xdr:cNvCxnSpPr/>
      </xdr:nvCxnSpPr>
      <xdr:spPr>
        <a:xfrm>
          <a:off x="12814300" y="13091209"/>
          <a:ext cx="889000" cy="1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168863</xdr:rowOff>
    </xdr:from>
    <xdr:ext cx="534377" cy="259045"/>
    <xdr:sp macro="" textlink="">
      <xdr:nvSpPr>
        <xdr:cNvPr id="608" name="テキスト ボックス 607"/>
        <xdr:cNvSpPr txBox="1"/>
      </xdr:nvSpPr>
      <xdr:spPr>
        <a:xfrm>
          <a:off x="13436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154644</xdr:rowOff>
    </xdr:from>
    <xdr:ext cx="534377" cy="259045"/>
    <xdr:sp macro="" textlink="">
      <xdr:nvSpPr>
        <xdr:cNvPr id="610" name="テキスト ボックス 609"/>
        <xdr:cNvSpPr txBox="1"/>
      </xdr:nvSpPr>
      <xdr:spPr>
        <a:xfrm>
          <a:off x="12547111" y="131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78201</xdr:rowOff>
    </xdr:from>
    <xdr:to>
      <xdr:col>23</xdr:col>
      <xdr:colOff>568325</xdr:colOff>
      <xdr:row>77</xdr:row>
      <xdr:rowOff>8351</xdr:rowOff>
    </xdr:to>
    <xdr:sp macro="" textlink="">
      <xdr:nvSpPr>
        <xdr:cNvPr id="616" name="円/楕円 615"/>
        <xdr:cNvSpPr/>
      </xdr:nvSpPr>
      <xdr:spPr>
        <a:xfrm>
          <a:off x="16268700" y="131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101078</xdr:rowOff>
    </xdr:from>
    <xdr:ext cx="534377" cy="259045"/>
    <xdr:sp macro="" textlink="">
      <xdr:nvSpPr>
        <xdr:cNvPr id="617" name="公債費該当値テキスト"/>
        <xdr:cNvSpPr txBox="1"/>
      </xdr:nvSpPr>
      <xdr:spPr>
        <a:xfrm>
          <a:off x="16370300" y="129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56,404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67129</xdr:rowOff>
    </xdr:from>
    <xdr:to>
      <xdr:col>22</xdr:col>
      <xdr:colOff>415925</xdr:colOff>
      <xdr:row>76</xdr:row>
      <xdr:rowOff>168729</xdr:rowOff>
    </xdr:to>
    <xdr:sp macro="" textlink="">
      <xdr:nvSpPr>
        <xdr:cNvPr id="618" name="円/楕円 617"/>
        <xdr:cNvSpPr/>
      </xdr:nvSpPr>
      <xdr:spPr>
        <a:xfrm>
          <a:off x="1543050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13807</xdr:rowOff>
    </xdr:from>
    <xdr:ext cx="534377" cy="259045"/>
    <xdr:sp macro="" textlink="">
      <xdr:nvSpPr>
        <xdr:cNvPr id="619" name="テキスト ボックス 618"/>
        <xdr:cNvSpPr txBox="1"/>
      </xdr:nvSpPr>
      <xdr:spPr>
        <a:xfrm>
          <a:off x="15214111" y="1287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11046</xdr:rowOff>
    </xdr:from>
    <xdr:to>
      <xdr:col>21</xdr:col>
      <xdr:colOff>212725</xdr:colOff>
      <xdr:row>76</xdr:row>
      <xdr:rowOff>112646</xdr:rowOff>
    </xdr:to>
    <xdr:sp macro="" textlink="">
      <xdr:nvSpPr>
        <xdr:cNvPr id="620" name="円/楕円 619"/>
        <xdr:cNvSpPr/>
      </xdr:nvSpPr>
      <xdr:spPr>
        <a:xfrm>
          <a:off x="14541500" y="130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129174</xdr:rowOff>
    </xdr:from>
    <xdr:ext cx="534377" cy="259045"/>
    <xdr:sp macro="" textlink="">
      <xdr:nvSpPr>
        <xdr:cNvPr id="621" name="テキスト ボックス 620"/>
        <xdr:cNvSpPr txBox="1"/>
      </xdr:nvSpPr>
      <xdr:spPr>
        <a:xfrm>
          <a:off x="14325111" y="128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65,217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28511</xdr:rowOff>
    </xdr:from>
    <xdr:to>
      <xdr:col>20</xdr:col>
      <xdr:colOff>9525</xdr:colOff>
      <xdr:row>76</xdr:row>
      <xdr:rowOff>130111</xdr:rowOff>
    </xdr:to>
    <xdr:sp macro="" textlink="">
      <xdr:nvSpPr>
        <xdr:cNvPr id="622" name="円/楕円 621"/>
        <xdr:cNvSpPr/>
      </xdr:nvSpPr>
      <xdr:spPr>
        <a:xfrm>
          <a:off x="13652500" y="130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146638</xdr:rowOff>
    </xdr:from>
    <xdr:ext cx="534377" cy="259045"/>
    <xdr:sp macro="" textlink="">
      <xdr:nvSpPr>
        <xdr:cNvPr id="623" name="テキスト ボックス 622"/>
        <xdr:cNvSpPr txBox="1"/>
      </xdr:nvSpPr>
      <xdr:spPr>
        <a:xfrm>
          <a:off x="13436111" y="128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62,925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10209</xdr:rowOff>
    </xdr:from>
    <xdr:to>
      <xdr:col>18</xdr:col>
      <xdr:colOff>492125</xdr:colOff>
      <xdr:row>76</xdr:row>
      <xdr:rowOff>111809</xdr:rowOff>
    </xdr:to>
    <xdr:sp macro="" textlink="">
      <xdr:nvSpPr>
        <xdr:cNvPr id="624" name="円/楕円 623"/>
        <xdr:cNvSpPr/>
      </xdr:nvSpPr>
      <xdr:spPr>
        <a:xfrm>
          <a:off x="12763500" y="1304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128335</xdr:rowOff>
    </xdr:from>
    <xdr:ext cx="534377" cy="259045"/>
    <xdr:sp macro="" textlink="">
      <xdr:nvSpPr>
        <xdr:cNvPr id="625" name="テキスト ボックス 624"/>
        <xdr:cNvSpPr txBox="1"/>
      </xdr:nvSpPr>
      <xdr:spPr>
        <a:xfrm>
          <a:off x="12547111" y="1281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73431</xdr:rowOff>
    </xdr:from>
    <xdr:to>
      <xdr:col>23</xdr:col>
      <xdr:colOff>517525</xdr:colOff>
      <xdr:row>99</xdr:row>
      <xdr:rowOff>18148</xdr:rowOff>
    </xdr:to>
    <xdr:cxnSp macro="">
      <xdr:nvCxnSpPr>
        <xdr:cNvPr id="654" name="直線コネクタ 653"/>
        <xdr:cNvCxnSpPr/>
      </xdr:nvCxnSpPr>
      <xdr:spPr>
        <a:xfrm flipV="1">
          <a:off x="15481300" y="16875531"/>
          <a:ext cx="838200" cy="1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5"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144627</xdr:rowOff>
    </xdr:from>
    <xdr:to>
      <xdr:col>22</xdr:col>
      <xdr:colOff>365125</xdr:colOff>
      <xdr:row>99</xdr:row>
      <xdr:rowOff>18148</xdr:rowOff>
    </xdr:to>
    <xdr:cxnSp macro="">
      <xdr:nvCxnSpPr>
        <xdr:cNvPr id="657" name="直線コネクタ 656"/>
        <xdr:cNvCxnSpPr/>
      </xdr:nvCxnSpPr>
      <xdr:spPr>
        <a:xfrm>
          <a:off x="14592300" y="16946727"/>
          <a:ext cx="889000" cy="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144627</xdr:rowOff>
    </xdr:from>
    <xdr:to>
      <xdr:col>21</xdr:col>
      <xdr:colOff>161925</xdr:colOff>
      <xdr:row>98</xdr:row>
      <xdr:rowOff>150279</xdr:rowOff>
    </xdr:to>
    <xdr:cxnSp macro="">
      <xdr:nvCxnSpPr>
        <xdr:cNvPr id="660" name="直線コネクタ 659"/>
        <xdr:cNvCxnSpPr/>
      </xdr:nvCxnSpPr>
      <xdr:spPr>
        <a:xfrm flipV="1">
          <a:off x="13703300" y="16946727"/>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62" name="テキスト ボックス 661"/>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55245</xdr:rowOff>
    </xdr:from>
    <xdr:to>
      <xdr:col>19</xdr:col>
      <xdr:colOff>644525</xdr:colOff>
      <xdr:row>98</xdr:row>
      <xdr:rowOff>150279</xdr:rowOff>
    </xdr:to>
    <xdr:cxnSp macro="">
      <xdr:nvCxnSpPr>
        <xdr:cNvPr id="663" name="直線コネクタ 662"/>
        <xdr:cNvCxnSpPr/>
      </xdr:nvCxnSpPr>
      <xdr:spPr>
        <a:xfrm>
          <a:off x="12814300" y="16857345"/>
          <a:ext cx="889000" cy="9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22631</xdr:rowOff>
    </xdr:from>
    <xdr:to>
      <xdr:col>23</xdr:col>
      <xdr:colOff>568325</xdr:colOff>
      <xdr:row>98</xdr:row>
      <xdr:rowOff>124231</xdr:rowOff>
    </xdr:to>
    <xdr:sp macro="" textlink="">
      <xdr:nvSpPr>
        <xdr:cNvPr id="673" name="円/楕円 672"/>
        <xdr:cNvSpPr/>
      </xdr:nvSpPr>
      <xdr:spPr>
        <a:xfrm>
          <a:off x="16268700" y="168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1058</xdr:rowOff>
    </xdr:from>
    <xdr:ext cx="534377" cy="259045"/>
    <xdr:sp macro="" textlink="">
      <xdr:nvSpPr>
        <xdr:cNvPr id="674" name="積立金該当値テキスト"/>
        <xdr:cNvSpPr txBox="1"/>
      </xdr:nvSpPr>
      <xdr:spPr>
        <a:xfrm>
          <a:off x="16370300" y="168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138798</xdr:rowOff>
    </xdr:from>
    <xdr:to>
      <xdr:col>22</xdr:col>
      <xdr:colOff>415925</xdr:colOff>
      <xdr:row>99</xdr:row>
      <xdr:rowOff>68948</xdr:rowOff>
    </xdr:to>
    <xdr:sp macro="" textlink="">
      <xdr:nvSpPr>
        <xdr:cNvPr id="675" name="円/楕円 674"/>
        <xdr:cNvSpPr/>
      </xdr:nvSpPr>
      <xdr:spPr>
        <a:xfrm>
          <a:off x="15430500" y="1694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60075</xdr:rowOff>
    </xdr:from>
    <xdr:ext cx="469744" cy="259045"/>
    <xdr:sp macro="" textlink="">
      <xdr:nvSpPr>
        <xdr:cNvPr id="676" name="テキスト ボックス 675"/>
        <xdr:cNvSpPr txBox="1"/>
      </xdr:nvSpPr>
      <xdr:spPr>
        <a:xfrm>
          <a:off x="15246427" y="1703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93827</xdr:rowOff>
    </xdr:from>
    <xdr:to>
      <xdr:col>21</xdr:col>
      <xdr:colOff>212725</xdr:colOff>
      <xdr:row>99</xdr:row>
      <xdr:rowOff>23977</xdr:rowOff>
    </xdr:to>
    <xdr:sp macro="" textlink="">
      <xdr:nvSpPr>
        <xdr:cNvPr id="677" name="円/楕円 676"/>
        <xdr:cNvSpPr/>
      </xdr:nvSpPr>
      <xdr:spPr>
        <a:xfrm>
          <a:off x="14541500" y="168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15104</xdr:rowOff>
    </xdr:from>
    <xdr:ext cx="469744" cy="259045"/>
    <xdr:sp macro="" textlink="">
      <xdr:nvSpPr>
        <xdr:cNvPr id="678" name="テキスト ボックス 677"/>
        <xdr:cNvSpPr txBox="1"/>
      </xdr:nvSpPr>
      <xdr:spPr>
        <a:xfrm>
          <a:off x="14357427" y="1698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99479</xdr:rowOff>
    </xdr:from>
    <xdr:to>
      <xdr:col>20</xdr:col>
      <xdr:colOff>9525</xdr:colOff>
      <xdr:row>99</xdr:row>
      <xdr:rowOff>29629</xdr:rowOff>
    </xdr:to>
    <xdr:sp macro="" textlink="">
      <xdr:nvSpPr>
        <xdr:cNvPr id="679" name="円/楕円 678"/>
        <xdr:cNvSpPr/>
      </xdr:nvSpPr>
      <xdr:spPr>
        <a:xfrm>
          <a:off x="13652500" y="1690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20756</xdr:rowOff>
    </xdr:from>
    <xdr:ext cx="469744" cy="259045"/>
    <xdr:sp macro="" textlink="">
      <xdr:nvSpPr>
        <xdr:cNvPr id="680" name="テキスト ボックス 679"/>
        <xdr:cNvSpPr txBox="1"/>
      </xdr:nvSpPr>
      <xdr:spPr>
        <a:xfrm>
          <a:off x="13468427" y="1699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4445</xdr:rowOff>
    </xdr:from>
    <xdr:to>
      <xdr:col>18</xdr:col>
      <xdr:colOff>492125</xdr:colOff>
      <xdr:row>98</xdr:row>
      <xdr:rowOff>106045</xdr:rowOff>
    </xdr:to>
    <xdr:sp macro="" textlink="">
      <xdr:nvSpPr>
        <xdr:cNvPr id="681" name="円/楕円 680"/>
        <xdr:cNvSpPr/>
      </xdr:nvSpPr>
      <xdr:spPr>
        <a:xfrm>
          <a:off x="12763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97172</xdr:rowOff>
    </xdr:from>
    <xdr:ext cx="534377" cy="259045"/>
    <xdr:sp macro="" textlink="">
      <xdr:nvSpPr>
        <xdr:cNvPr id="682" name="テキスト ボックス 681"/>
        <xdr:cNvSpPr txBox="1"/>
      </xdr:nvSpPr>
      <xdr:spPr>
        <a:xfrm>
          <a:off x="12547111" y="1689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4" name="直線コネクタ 71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7" name="直線コネクタ 71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0" name="直線コネクタ 71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3" name="テキスト ボックス 73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6" name="円/楕円 73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7" name="テキスト ボックス 73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11,743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8" name="直線コネクタ 76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1" name="直線コネクタ 77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4" name="直線コネクタ 77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7" name="直線コネクタ 77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7" name="円/楕円 78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9" name="円/楕円 78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0" name="テキスト ボックス 78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1" name="円/楕円 79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2" name="テキスト ボックス 79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3" name="円/楕円 79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4" name="テキスト ボックス 79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5" name="円/楕円 79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6" name="テキスト ボックス 79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40096</xdr:rowOff>
    </xdr:from>
    <xdr:to>
      <xdr:col>32</xdr:col>
      <xdr:colOff>187325</xdr:colOff>
      <xdr:row>75</xdr:row>
      <xdr:rowOff>108218</xdr:rowOff>
    </xdr:to>
    <xdr:cxnSp macro="">
      <xdr:nvCxnSpPr>
        <xdr:cNvPr id="828" name="直線コネクタ 827"/>
        <xdr:cNvCxnSpPr/>
      </xdr:nvCxnSpPr>
      <xdr:spPr>
        <a:xfrm flipV="1">
          <a:off x="21323300" y="12898846"/>
          <a:ext cx="838200" cy="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98514</xdr:rowOff>
    </xdr:from>
    <xdr:ext cx="534377" cy="259045"/>
    <xdr:sp macro="" textlink="">
      <xdr:nvSpPr>
        <xdr:cNvPr id="829" name="繰出金平均値テキスト"/>
        <xdr:cNvSpPr txBox="1"/>
      </xdr:nvSpPr>
      <xdr:spPr>
        <a:xfrm>
          <a:off x="22212300" y="12957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108218</xdr:rowOff>
    </xdr:from>
    <xdr:to>
      <xdr:col>31</xdr:col>
      <xdr:colOff>34925</xdr:colOff>
      <xdr:row>75</xdr:row>
      <xdr:rowOff>131960</xdr:rowOff>
    </xdr:to>
    <xdr:cxnSp macro="">
      <xdr:nvCxnSpPr>
        <xdr:cNvPr id="831" name="直線コネクタ 830"/>
        <xdr:cNvCxnSpPr/>
      </xdr:nvCxnSpPr>
      <xdr:spPr>
        <a:xfrm flipV="1">
          <a:off x="20434300" y="12966968"/>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50819</xdr:rowOff>
    </xdr:from>
    <xdr:ext cx="534377" cy="259045"/>
    <xdr:sp macro="" textlink="">
      <xdr:nvSpPr>
        <xdr:cNvPr id="833" name="テキスト ボックス 832"/>
        <xdr:cNvSpPr txBox="1"/>
      </xdr:nvSpPr>
      <xdr:spPr>
        <a:xfrm>
          <a:off x="21056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131960</xdr:rowOff>
    </xdr:from>
    <xdr:to>
      <xdr:col>29</xdr:col>
      <xdr:colOff>517525</xdr:colOff>
      <xdr:row>75</xdr:row>
      <xdr:rowOff>153840</xdr:rowOff>
    </xdr:to>
    <xdr:cxnSp macro="">
      <xdr:nvCxnSpPr>
        <xdr:cNvPr id="834" name="直線コネクタ 833"/>
        <xdr:cNvCxnSpPr/>
      </xdr:nvCxnSpPr>
      <xdr:spPr>
        <a:xfrm flipV="1">
          <a:off x="19545300" y="12990710"/>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95885</xdr:rowOff>
    </xdr:from>
    <xdr:ext cx="534377" cy="259045"/>
    <xdr:sp macro="" textlink="">
      <xdr:nvSpPr>
        <xdr:cNvPr id="836" name="テキスト ボックス 835"/>
        <xdr:cNvSpPr txBox="1"/>
      </xdr:nvSpPr>
      <xdr:spPr>
        <a:xfrm>
          <a:off x="20167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153840</xdr:rowOff>
    </xdr:from>
    <xdr:to>
      <xdr:col>28</xdr:col>
      <xdr:colOff>314325</xdr:colOff>
      <xdr:row>76</xdr:row>
      <xdr:rowOff>44929</xdr:rowOff>
    </xdr:to>
    <xdr:cxnSp macro="">
      <xdr:nvCxnSpPr>
        <xdr:cNvPr id="837" name="直線コネクタ 836"/>
        <xdr:cNvCxnSpPr/>
      </xdr:nvCxnSpPr>
      <xdr:spPr>
        <a:xfrm flipV="1">
          <a:off x="18656300" y="13012590"/>
          <a:ext cx="889000" cy="6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89240</xdr:rowOff>
    </xdr:from>
    <xdr:ext cx="534377" cy="259045"/>
    <xdr:sp macro="" textlink="">
      <xdr:nvSpPr>
        <xdr:cNvPr id="839" name="テキスト ボックス 838"/>
        <xdr:cNvSpPr txBox="1"/>
      </xdr:nvSpPr>
      <xdr:spPr>
        <a:xfrm>
          <a:off x="19278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100131</xdr:rowOff>
    </xdr:from>
    <xdr:ext cx="534377" cy="259045"/>
    <xdr:sp macro="" textlink="">
      <xdr:nvSpPr>
        <xdr:cNvPr id="841" name="テキスト ボックス 840"/>
        <xdr:cNvSpPr txBox="1"/>
      </xdr:nvSpPr>
      <xdr:spPr>
        <a:xfrm>
          <a:off x="18389111" y="1313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160746</xdr:rowOff>
    </xdr:from>
    <xdr:to>
      <xdr:col>32</xdr:col>
      <xdr:colOff>238125</xdr:colOff>
      <xdr:row>75</xdr:row>
      <xdr:rowOff>90896</xdr:rowOff>
    </xdr:to>
    <xdr:sp macro="" textlink="">
      <xdr:nvSpPr>
        <xdr:cNvPr id="847" name="円/楕円 846"/>
        <xdr:cNvSpPr/>
      </xdr:nvSpPr>
      <xdr:spPr>
        <a:xfrm>
          <a:off x="22110700" y="128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12173</xdr:rowOff>
    </xdr:from>
    <xdr:ext cx="534377" cy="259045"/>
    <xdr:sp macro="" textlink="">
      <xdr:nvSpPr>
        <xdr:cNvPr id="848" name="繰出金該当値テキスト"/>
        <xdr:cNvSpPr txBox="1"/>
      </xdr:nvSpPr>
      <xdr:spPr>
        <a:xfrm>
          <a:off x="22212300" y="1269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65,600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57418</xdr:rowOff>
    </xdr:from>
    <xdr:to>
      <xdr:col>31</xdr:col>
      <xdr:colOff>85725</xdr:colOff>
      <xdr:row>75</xdr:row>
      <xdr:rowOff>159018</xdr:rowOff>
    </xdr:to>
    <xdr:sp macro="" textlink="">
      <xdr:nvSpPr>
        <xdr:cNvPr id="849" name="円/楕円 848"/>
        <xdr:cNvSpPr/>
      </xdr:nvSpPr>
      <xdr:spPr>
        <a:xfrm>
          <a:off x="21272500" y="129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4095</xdr:rowOff>
    </xdr:from>
    <xdr:ext cx="534377" cy="259045"/>
    <xdr:sp macro="" textlink="">
      <xdr:nvSpPr>
        <xdr:cNvPr id="850" name="テキスト ボックス 849"/>
        <xdr:cNvSpPr txBox="1"/>
      </xdr:nvSpPr>
      <xdr:spPr>
        <a:xfrm>
          <a:off x="21056111" y="1269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81160</xdr:rowOff>
    </xdr:from>
    <xdr:to>
      <xdr:col>29</xdr:col>
      <xdr:colOff>568325</xdr:colOff>
      <xdr:row>76</xdr:row>
      <xdr:rowOff>11311</xdr:rowOff>
    </xdr:to>
    <xdr:sp macro="" textlink="">
      <xdr:nvSpPr>
        <xdr:cNvPr id="851" name="円/楕円 850"/>
        <xdr:cNvSpPr/>
      </xdr:nvSpPr>
      <xdr:spPr>
        <a:xfrm>
          <a:off x="20383500" y="12939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27837</xdr:rowOff>
    </xdr:from>
    <xdr:ext cx="534377" cy="259045"/>
    <xdr:sp macro="" textlink="">
      <xdr:nvSpPr>
        <xdr:cNvPr id="852" name="テキスト ボックス 851"/>
        <xdr:cNvSpPr txBox="1"/>
      </xdr:nvSpPr>
      <xdr:spPr>
        <a:xfrm>
          <a:off x="20167111" y="1271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103040</xdr:rowOff>
    </xdr:from>
    <xdr:to>
      <xdr:col>28</xdr:col>
      <xdr:colOff>365125</xdr:colOff>
      <xdr:row>76</xdr:row>
      <xdr:rowOff>33190</xdr:rowOff>
    </xdr:to>
    <xdr:sp macro="" textlink="">
      <xdr:nvSpPr>
        <xdr:cNvPr id="853" name="円/楕円 852"/>
        <xdr:cNvSpPr/>
      </xdr:nvSpPr>
      <xdr:spPr>
        <a:xfrm>
          <a:off x="19494500" y="129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49717</xdr:rowOff>
    </xdr:from>
    <xdr:ext cx="534377" cy="259045"/>
    <xdr:sp macro="" textlink="">
      <xdr:nvSpPr>
        <xdr:cNvPr id="854" name="テキスト ボックス 853"/>
        <xdr:cNvSpPr txBox="1"/>
      </xdr:nvSpPr>
      <xdr:spPr>
        <a:xfrm>
          <a:off x="19278111" y="1273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58,634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165579</xdr:rowOff>
    </xdr:from>
    <xdr:to>
      <xdr:col>27</xdr:col>
      <xdr:colOff>161925</xdr:colOff>
      <xdr:row>76</xdr:row>
      <xdr:rowOff>95729</xdr:rowOff>
    </xdr:to>
    <xdr:sp macro="" textlink="">
      <xdr:nvSpPr>
        <xdr:cNvPr id="855" name="円/楕円 854"/>
        <xdr:cNvSpPr/>
      </xdr:nvSpPr>
      <xdr:spPr>
        <a:xfrm>
          <a:off x="18605500" y="1302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112256</xdr:rowOff>
    </xdr:from>
    <xdr:ext cx="534377" cy="259045"/>
    <xdr:sp macro="" textlink="">
      <xdr:nvSpPr>
        <xdr:cNvPr id="856" name="テキスト ボックス 855"/>
        <xdr:cNvSpPr txBox="1"/>
      </xdr:nvSpPr>
      <xdr:spPr>
        <a:xfrm>
          <a:off x="18389111" y="1279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普通建設事業費は住民一人当たり７７，１３４円となっており、類似団体と比較して一人当たりのコストが高い状況となっている。これは、近年の町営住宅建設事業の増加等</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よるものであり、前年度決算と比較すると８１．１％増となっている。</a:t>
          </a:r>
          <a:r>
            <a:rPr lang="ja-JP" altLang="ja-JP" sz="1100" b="0" i="0" baseline="0">
              <a:solidFill>
                <a:schemeClr val="dk1"/>
              </a:solidFill>
              <a:effectLst/>
              <a:latin typeface="+mn-lt"/>
              <a:ea typeface="+mn-ea"/>
              <a:cs typeface="+mn-cs"/>
            </a:rPr>
            <a:t>今後は、事業の取捨選択を徹底していくことで、事業費の減少を目指すこととしている。</a:t>
          </a:r>
          <a:endParaRPr lang="en-US" altLang="ja-JP" sz="1100" b="0" i="0" baseline="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a:t>
          </a:r>
          <a:r>
            <a:rPr lang="ja-JP" altLang="en-US" sz="1100">
              <a:solidFill>
                <a:schemeClr val="dk1"/>
              </a:solidFill>
              <a:effectLst/>
              <a:latin typeface="+mn-lt"/>
              <a:ea typeface="+mn-ea"/>
              <a:cs typeface="+mn-cs"/>
            </a:rPr>
            <a:t>についても</a:t>
          </a:r>
          <a:r>
            <a:rPr lang="ja-JP" altLang="ja-JP" sz="1100">
              <a:solidFill>
                <a:schemeClr val="dk1"/>
              </a:solidFill>
              <a:effectLst/>
              <a:latin typeface="+mn-lt"/>
              <a:ea typeface="+mn-ea"/>
              <a:cs typeface="+mn-cs"/>
            </a:rPr>
            <a:t>住民</a:t>
          </a:r>
          <a:r>
            <a:rPr lang="ja-JP" altLang="ja-JP" sz="1100" b="0" i="0" baseline="0">
              <a:solidFill>
                <a:schemeClr val="dk1"/>
              </a:solidFill>
              <a:effectLst/>
              <a:latin typeface="+mn-lt"/>
              <a:ea typeface="+mn-ea"/>
              <a:cs typeface="+mn-cs"/>
            </a:rPr>
            <a:t>一人当たり５６，４０４円となっており、減少傾向にあるものの、類似団体と比較しても高い状況にある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、精査により今後</a:t>
          </a:r>
          <a:r>
            <a:rPr lang="ja-JP" altLang="en-US" sz="1100" b="0" i="0" baseline="0">
              <a:solidFill>
                <a:schemeClr val="dk1"/>
              </a:solidFill>
              <a:effectLst/>
              <a:latin typeface="+mn-lt"/>
              <a:ea typeface="+mn-ea"/>
              <a:cs typeface="+mn-cs"/>
            </a:rPr>
            <a:t>は事業縮小などの検討が必要である。</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扶助費は住民一人当たり４９，５７２円となっており、</a:t>
          </a:r>
          <a:r>
            <a:rPr lang="ja-JP" altLang="ja-JP" sz="1100" b="0" i="0" baseline="0">
              <a:solidFill>
                <a:schemeClr val="dk1"/>
              </a:solidFill>
              <a:effectLst/>
              <a:latin typeface="+mn-lt"/>
              <a:ea typeface="+mn-ea"/>
              <a:cs typeface="+mn-cs"/>
            </a:rPr>
            <a:t>乳幼児医療や子ども子育て支援事業に係る施設型給付費が増加したことで近年、</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加傾向にあるため、今後の動向には留意する必要がある。</a:t>
          </a:r>
          <a:endParaRPr lang="ja-JP" altLang="ja-JP" sz="1400">
            <a:effectLst/>
          </a:endParaRPr>
        </a:p>
        <a:p>
          <a:pPr rtl="0"/>
          <a:r>
            <a:rPr lang="ja-JP" altLang="en-US" sz="1100">
              <a:effectLst/>
              <a:latin typeface="+mn-ea"/>
              <a:ea typeface="+mn-ea"/>
            </a:rPr>
            <a:t>　繰出金については、</a:t>
          </a:r>
          <a:r>
            <a:rPr lang="ja-JP" altLang="ja-JP" sz="1100" b="0" i="0" baseline="0">
              <a:solidFill>
                <a:schemeClr val="dk1"/>
              </a:solidFill>
              <a:effectLst/>
              <a:latin typeface="+mn-lt"/>
              <a:ea typeface="+mn-ea"/>
              <a:cs typeface="+mn-cs"/>
            </a:rPr>
            <a:t>住民一人当たり</a:t>
          </a:r>
          <a:r>
            <a:rPr lang="ja-JP" altLang="en-US" sz="1100" b="0" i="0" baseline="0">
              <a:solidFill>
                <a:schemeClr val="dk1"/>
              </a:solidFill>
              <a:effectLst/>
              <a:latin typeface="+mn-lt"/>
              <a:ea typeface="+mn-ea"/>
              <a:cs typeface="+mn-cs"/>
            </a:rPr>
            <a:t>６５，６００</a:t>
          </a:r>
          <a:r>
            <a:rPr lang="ja-JP" altLang="ja-JP" sz="1100" b="0" i="0" baseline="0">
              <a:solidFill>
                <a:schemeClr val="dk1"/>
              </a:solidFill>
              <a:effectLst/>
              <a:latin typeface="+mn-lt"/>
              <a:ea typeface="+mn-ea"/>
              <a:cs typeface="+mn-cs"/>
            </a:rPr>
            <a:t>円となっており、類似団体と比較しても高い状況にあ</a:t>
          </a:r>
          <a:r>
            <a:rPr lang="ja-JP" altLang="en-US" sz="1100" b="0" i="0" baseline="0">
              <a:solidFill>
                <a:schemeClr val="dk1"/>
              </a:solidFill>
              <a:effectLst/>
              <a:latin typeface="+mn-lt"/>
              <a:ea typeface="+mn-ea"/>
              <a:cs typeface="+mn-cs"/>
            </a:rPr>
            <a:t>り、近年増加傾向にある。主な要因としては、少子高齢化により介護保険会計や後期高齢者医療会計などの特別会計への繰出金が増加しているためである。</a:t>
          </a:r>
          <a:endParaRPr lang="en-US" altLang="ja-JP" sz="11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16,488
16,387
49.18
7,603,824
7,536,864
49,426
4,338,991
7,250,946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115.9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581</xdr:rowOff>
    </xdr:from>
    <xdr:to>
      <xdr:col>6</xdr:col>
      <xdr:colOff>511175</xdr:colOff>
      <xdr:row>35</xdr:row>
      <xdr:rowOff>37157</xdr:rowOff>
    </xdr:to>
    <xdr:cxnSp macro="">
      <xdr:nvCxnSpPr>
        <xdr:cNvPr id="63" name="直線コネクタ 62"/>
        <xdr:cNvCxnSpPr/>
      </xdr:nvCxnSpPr>
      <xdr:spPr>
        <a:xfrm flipV="1">
          <a:off x="3797300" y="600133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151256</xdr:rowOff>
    </xdr:from>
    <xdr:ext cx="469744" cy="259045"/>
    <xdr:sp macro="" textlink="">
      <xdr:nvSpPr>
        <xdr:cNvPr id="64" name="議会費平均値テキスト"/>
        <xdr:cNvSpPr txBox="1"/>
      </xdr:nvSpPr>
      <xdr:spPr>
        <a:xfrm>
          <a:off x="4686300" y="5980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12337</xdr:rowOff>
    </xdr:from>
    <xdr:to>
      <xdr:col>5</xdr:col>
      <xdr:colOff>358775</xdr:colOff>
      <xdr:row>35</xdr:row>
      <xdr:rowOff>37157</xdr:rowOff>
    </xdr:to>
    <xdr:cxnSp macro="">
      <xdr:nvCxnSpPr>
        <xdr:cNvPr id="66" name="直線コネクタ 65"/>
        <xdr:cNvCxnSpPr/>
      </xdr:nvCxnSpPr>
      <xdr:spPr>
        <a:xfrm>
          <a:off x="2908300" y="6013087"/>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142313</xdr:rowOff>
    </xdr:from>
    <xdr:to>
      <xdr:col>4</xdr:col>
      <xdr:colOff>155575</xdr:colOff>
      <xdr:row>35</xdr:row>
      <xdr:rowOff>12337</xdr:rowOff>
    </xdr:to>
    <xdr:cxnSp macro="">
      <xdr:nvCxnSpPr>
        <xdr:cNvPr id="69" name="直線コネクタ 68"/>
        <xdr:cNvCxnSpPr/>
      </xdr:nvCxnSpPr>
      <xdr:spPr>
        <a:xfrm>
          <a:off x="2019300" y="5971613"/>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28792</xdr:rowOff>
    </xdr:from>
    <xdr:ext cx="469744" cy="259045"/>
    <xdr:sp macro="" textlink="">
      <xdr:nvSpPr>
        <xdr:cNvPr id="71" name="テキスト ボックス 70"/>
        <xdr:cNvSpPr txBox="1"/>
      </xdr:nvSpPr>
      <xdr:spPr>
        <a:xfrm>
          <a:off x="2673427" y="6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130556</xdr:rowOff>
    </xdr:from>
    <xdr:to>
      <xdr:col>2</xdr:col>
      <xdr:colOff>638175</xdr:colOff>
      <xdr:row>34</xdr:row>
      <xdr:rowOff>142313</xdr:rowOff>
    </xdr:to>
    <xdr:cxnSp macro="">
      <xdr:nvCxnSpPr>
        <xdr:cNvPr id="72" name="直線コネクタ 71"/>
        <xdr:cNvCxnSpPr/>
      </xdr:nvCxnSpPr>
      <xdr:spPr>
        <a:xfrm>
          <a:off x="1130300" y="5788406"/>
          <a:ext cx="889000" cy="18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39569</xdr:rowOff>
    </xdr:from>
    <xdr:ext cx="469744" cy="259045"/>
    <xdr:sp macro="" textlink="">
      <xdr:nvSpPr>
        <xdr:cNvPr id="76" name="テキスト ボックス 75"/>
        <xdr:cNvSpPr txBox="1"/>
      </xdr:nvSpPr>
      <xdr:spPr>
        <a:xfrm>
          <a:off x="895427" y="58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121231</xdr:rowOff>
    </xdr:from>
    <xdr:to>
      <xdr:col>6</xdr:col>
      <xdr:colOff>561975</xdr:colOff>
      <xdr:row>35</xdr:row>
      <xdr:rowOff>51381</xdr:rowOff>
    </xdr:to>
    <xdr:sp macro="" textlink="">
      <xdr:nvSpPr>
        <xdr:cNvPr id="82" name="円/楕円 81"/>
        <xdr:cNvSpPr/>
      </xdr:nvSpPr>
      <xdr:spPr>
        <a:xfrm>
          <a:off x="4584700" y="59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144108</xdr:rowOff>
    </xdr:from>
    <xdr:ext cx="469744" cy="259045"/>
    <xdr:sp macro="" textlink="">
      <xdr:nvSpPr>
        <xdr:cNvPr id="83" name="議会費該当値テキスト"/>
        <xdr:cNvSpPr txBox="1"/>
      </xdr:nvSpPr>
      <xdr:spPr>
        <a:xfrm>
          <a:off x="4686300" y="580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157807</xdr:rowOff>
    </xdr:from>
    <xdr:to>
      <xdr:col>5</xdr:col>
      <xdr:colOff>409575</xdr:colOff>
      <xdr:row>35</xdr:row>
      <xdr:rowOff>87957</xdr:rowOff>
    </xdr:to>
    <xdr:sp macro="" textlink="">
      <xdr:nvSpPr>
        <xdr:cNvPr id="84" name="円/楕円 83"/>
        <xdr:cNvSpPr/>
      </xdr:nvSpPr>
      <xdr:spPr>
        <a:xfrm>
          <a:off x="3746500" y="59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104484</xdr:rowOff>
    </xdr:from>
    <xdr:ext cx="469744" cy="259045"/>
    <xdr:sp macro="" textlink="">
      <xdr:nvSpPr>
        <xdr:cNvPr id="85" name="テキスト ボックス 84"/>
        <xdr:cNvSpPr txBox="1"/>
      </xdr:nvSpPr>
      <xdr:spPr>
        <a:xfrm>
          <a:off x="3562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132987</xdr:rowOff>
    </xdr:from>
    <xdr:to>
      <xdr:col>4</xdr:col>
      <xdr:colOff>206375</xdr:colOff>
      <xdr:row>35</xdr:row>
      <xdr:rowOff>63137</xdr:rowOff>
    </xdr:to>
    <xdr:sp macro="" textlink="">
      <xdr:nvSpPr>
        <xdr:cNvPr id="86" name="円/楕円 85"/>
        <xdr:cNvSpPr/>
      </xdr:nvSpPr>
      <xdr:spPr>
        <a:xfrm>
          <a:off x="2857500" y="59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79664</xdr:rowOff>
    </xdr:from>
    <xdr:ext cx="469744" cy="259045"/>
    <xdr:sp macro="" textlink="">
      <xdr:nvSpPr>
        <xdr:cNvPr id="87" name="テキスト ボックス 86"/>
        <xdr:cNvSpPr txBox="1"/>
      </xdr:nvSpPr>
      <xdr:spPr>
        <a:xfrm>
          <a:off x="2673427" y="573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91513</xdr:rowOff>
    </xdr:from>
    <xdr:to>
      <xdr:col>3</xdr:col>
      <xdr:colOff>3175</xdr:colOff>
      <xdr:row>35</xdr:row>
      <xdr:rowOff>21663</xdr:rowOff>
    </xdr:to>
    <xdr:sp macro="" textlink="">
      <xdr:nvSpPr>
        <xdr:cNvPr id="88" name="円/楕円 87"/>
        <xdr:cNvSpPr/>
      </xdr:nvSpPr>
      <xdr:spPr>
        <a:xfrm>
          <a:off x="1968500" y="59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38190</xdr:rowOff>
    </xdr:from>
    <xdr:ext cx="469744" cy="259045"/>
    <xdr:sp macro="" textlink="">
      <xdr:nvSpPr>
        <xdr:cNvPr id="89" name="テキスト ボックス 88"/>
        <xdr:cNvSpPr txBox="1"/>
      </xdr:nvSpPr>
      <xdr:spPr>
        <a:xfrm>
          <a:off x="1784427" y="569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79756</xdr:rowOff>
    </xdr:from>
    <xdr:to>
      <xdr:col>1</xdr:col>
      <xdr:colOff>485775</xdr:colOff>
      <xdr:row>34</xdr:row>
      <xdr:rowOff>9906</xdr:rowOff>
    </xdr:to>
    <xdr:sp macro="" textlink="">
      <xdr:nvSpPr>
        <xdr:cNvPr id="90" name="円/楕円 89"/>
        <xdr:cNvSpPr/>
      </xdr:nvSpPr>
      <xdr:spPr>
        <a:xfrm>
          <a:off x="10795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26433</xdr:rowOff>
    </xdr:from>
    <xdr:ext cx="469744" cy="259045"/>
    <xdr:sp macro="" textlink="">
      <xdr:nvSpPr>
        <xdr:cNvPr id="91" name="テキスト ボックス 90"/>
        <xdr:cNvSpPr txBox="1"/>
      </xdr:nvSpPr>
      <xdr:spPr>
        <a:xfrm>
          <a:off x="895427" y="55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19685</xdr:rowOff>
    </xdr:from>
    <xdr:to>
      <xdr:col>6</xdr:col>
      <xdr:colOff>511175</xdr:colOff>
      <xdr:row>58</xdr:row>
      <xdr:rowOff>14515</xdr:rowOff>
    </xdr:to>
    <xdr:cxnSp macro="">
      <xdr:nvCxnSpPr>
        <xdr:cNvPr id="123" name="直線コネクタ 122"/>
        <xdr:cNvCxnSpPr/>
      </xdr:nvCxnSpPr>
      <xdr:spPr>
        <a:xfrm flipV="1">
          <a:off x="3797300" y="9792335"/>
          <a:ext cx="838200" cy="16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14515</xdr:rowOff>
    </xdr:from>
    <xdr:to>
      <xdr:col>5</xdr:col>
      <xdr:colOff>358775</xdr:colOff>
      <xdr:row>58</xdr:row>
      <xdr:rowOff>68344</xdr:rowOff>
    </xdr:to>
    <xdr:cxnSp macro="">
      <xdr:nvCxnSpPr>
        <xdr:cNvPr id="126" name="直線コネクタ 125"/>
        <xdr:cNvCxnSpPr/>
      </xdr:nvCxnSpPr>
      <xdr:spPr>
        <a:xfrm flipV="1">
          <a:off x="2908300" y="9958615"/>
          <a:ext cx="889000" cy="5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146393</xdr:rowOff>
    </xdr:from>
    <xdr:ext cx="534377" cy="259045"/>
    <xdr:sp macro="" textlink="">
      <xdr:nvSpPr>
        <xdr:cNvPr id="128" name="テキスト ボックス 127"/>
        <xdr:cNvSpPr txBox="1"/>
      </xdr:nvSpPr>
      <xdr:spPr>
        <a:xfrm>
          <a:off x="3530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10595</xdr:rowOff>
    </xdr:from>
    <xdr:to>
      <xdr:col>4</xdr:col>
      <xdr:colOff>155575</xdr:colOff>
      <xdr:row>58</xdr:row>
      <xdr:rowOff>68344</xdr:rowOff>
    </xdr:to>
    <xdr:cxnSp macro="">
      <xdr:nvCxnSpPr>
        <xdr:cNvPr id="129" name="直線コネクタ 128"/>
        <xdr:cNvCxnSpPr/>
      </xdr:nvCxnSpPr>
      <xdr:spPr>
        <a:xfrm>
          <a:off x="2019300" y="9954695"/>
          <a:ext cx="889000" cy="5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10595</xdr:rowOff>
    </xdr:from>
    <xdr:to>
      <xdr:col>2</xdr:col>
      <xdr:colOff>638175</xdr:colOff>
      <xdr:row>58</xdr:row>
      <xdr:rowOff>29406</xdr:rowOff>
    </xdr:to>
    <xdr:cxnSp macro="">
      <xdr:nvCxnSpPr>
        <xdr:cNvPr id="132" name="直線コネクタ 131"/>
        <xdr:cNvCxnSpPr/>
      </xdr:nvCxnSpPr>
      <xdr:spPr>
        <a:xfrm flipV="1">
          <a:off x="1130300" y="9954695"/>
          <a:ext cx="889000" cy="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140335</xdr:rowOff>
    </xdr:from>
    <xdr:to>
      <xdr:col>6</xdr:col>
      <xdr:colOff>561975</xdr:colOff>
      <xdr:row>57</xdr:row>
      <xdr:rowOff>70485</xdr:rowOff>
    </xdr:to>
    <xdr:sp macro="" textlink="">
      <xdr:nvSpPr>
        <xdr:cNvPr id="142" name="円/楕円 141"/>
        <xdr:cNvSpPr/>
      </xdr:nvSpPr>
      <xdr:spPr>
        <a:xfrm>
          <a:off x="45847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118762</xdr:rowOff>
    </xdr:from>
    <xdr:ext cx="534377" cy="259045"/>
    <xdr:sp macro="" textlink="">
      <xdr:nvSpPr>
        <xdr:cNvPr id="143" name="総務費該当値テキスト"/>
        <xdr:cNvSpPr txBox="1"/>
      </xdr:nvSpPr>
      <xdr:spPr>
        <a:xfrm>
          <a:off x="4686300" y="97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68,775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135165</xdr:rowOff>
    </xdr:from>
    <xdr:to>
      <xdr:col>5</xdr:col>
      <xdr:colOff>409575</xdr:colOff>
      <xdr:row>58</xdr:row>
      <xdr:rowOff>65315</xdr:rowOff>
    </xdr:to>
    <xdr:sp macro="" textlink="">
      <xdr:nvSpPr>
        <xdr:cNvPr id="144" name="円/楕円 143"/>
        <xdr:cNvSpPr/>
      </xdr:nvSpPr>
      <xdr:spPr>
        <a:xfrm>
          <a:off x="3746500" y="990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56442</xdr:rowOff>
    </xdr:from>
    <xdr:ext cx="534377" cy="259045"/>
    <xdr:sp macro="" textlink="">
      <xdr:nvSpPr>
        <xdr:cNvPr id="145" name="テキスト ボックス 144"/>
        <xdr:cNvSpPr txBox="1"/>
      </xdr:nvSpPr>
      <xdr:spPr>
        <a:xfrm>
          <a:off x="3530111" y="1000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53,500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17544</xdr:rowOff>
    </xdr:from>
    <xdr:to>
      <xdr:col>4</xdr:col>
      <xdr:colOff>206375</xdr:colOff>
      <xdr:row>58</xdr:row>
      <xdr:rowOff>119144</xdr:rowOff>
    </xdr:to>
    <xdr:sp macro="" textlink="">
      <xdr:nvSpPr>
        <xdr:cNvPr id="146" name="円/楕円 145"/>
        <xdr:cNvSpPr/>
      </xdr:nvSpPr>
      <xdr:spPr>
        <a:xfrm>
          <a:off x="2857500" y="996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110271</xdr:rowOff>
    </xdr:from>
    <xdr:ext cx="534377" cy="259045"/>
    <xdr:sp macro="" textlink="">
      <xdr:nvSpPr>
        <xdr:cNvPr id="147" name="テキスト ボックス 146"/>
        <xdr:cNvSpPr txBox="1"/>
      </xdr:nvSpPr>
      <xdr:spPr>
        <a:xfrm>
          <a:off x="2641111" y="100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131245</xdr:rowOff>
    </xdr:from>
    <xdr:to>
      <xdr:col>3</xdr:col>
      <xdr:colOff>3175</xdr:colOff>
      <xdr:row>58</xdr:row>
      <xdr:rowOff>61395</xdr:rowOff>
    </xdr:to>
    <xdr:sp macro="" textlink="">
      <xdr:nvSpPr>
        <xdr:cNvPr id="148" name="円/楕円 147"/>
        <xdr:cNvSpPr/>
      </xdr:nvSpPr>
      <xdr:spPr>
        <a:xfrm>
          <a:off x="1968500" y="990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52522</xdr:rowOff>
    </xdr:from>
    <xdr:ext cx="534377" cy="259045"/>
    <xdr:sp macro="" textlink="">
      <xdr:nvSpPr>
        <xdr:cNvPr id="149" name="テキスト ボックス 148"/>
        <xdr:cNvSpPr txBox="1"/>
      </xdr:nvSpPr>
      <xdr:spPr>
        <a:xfrm>
          <a:off x="1752111" y="999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150056</xdr:rowOff>
    </xdr:from>
    <xdr:to>
      <xdr:col>1</xdr:col>
      <xdr:colOff>485775</xdr:colOff>
      <xdr:row>58</xdr:row>
      <xdr:rowOff>80206</xdr:rowOff>
    </xdr:to>
    <xdr:sp macro="" textlink="">
      <xdr:nvSpPr>
        <xdr:cNvPr id="150" name="円/楕円 149"/>
        <xdr:cNvSpPr/>
      </xdr:nvSpPr>
      <xdr:spPr>
        <a:xfrm>
          <a:off x="1079500" y="99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71333</xdr:rowOff>
    </xdr:from>
    <xdr:ext cx="534377" cy="259045"/>
    <xdr:sp macro="" textlink="">
      <xdr:nvSpPr>
        <xdr:cNvPr id="151" name="テキスト ボックス 150"/>
        <xdr:cNvSpPr txBox="1"/>
      </xdr:nvSpPr>
      <xdr:spPr>
        <a:xfrm>
          <a:off x="863111" y="1001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128532</xdr:rowOff>
    </xdr:from>
    <xdr:to>
      <xdr:col>6</xdr:col>
      <xdr:colOff>511175</xdr:colOff>
      <xdr:row>77</xdr:row>
      <xdr:rowOff>88483</xdr:rowOff>
    </xdr:to>
    <xdr:cxnSp macro="">
      <xdr:nvCxnSpPr>
        <xdr:cNvPr id="183" name="直線コネクタ 182"/>
        <xdr:cNvCxnSpPr/>
      </xdr:nvCxnSpPr>
      <xdr:spPr>
        <a:xfrm flipV="1">
          <a:off x="3797300" y="13158732"/>
          <a:ext cx="838200" cy="13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91798</xdr:rowOff>
    </xdr:from>
    <xdr:ext cx="599010" cy="259045"/>
    <xdr:sp macro="" textlink="">
      <xdr:nvSpPr>
        <xdr:cNvPr id="184" name="民生費平均値テキスト"/>
        <xdr:cNvSpPr txBox="1"/>
      </xdr:nvSpPr>
      <xdr:spPr>
        <a:xfrm>
          <a:off x="4686300" y="1312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88483</xdr:rowOff>
    </xdr:from>
    <xdr:to>
      <xdr:col>5</xdr:col>
      <xdr:colOff>358775</xdr:colOff>
      <xdr:row>78</xdr:row>
      <xdr:rowOff>13545</xdr:rowOff>
    </xdr:to>
    <xdr:cxnSp macro="">
      <xdr:nvCxnSpPr>
        <xdr:cNvPr id="186" name="直線コネクタ 185"/>
        <xdr:cNvCxnSpPr/>
      </xdr:nvCxnSpPr>
      <xdr:spPr>
        <a:xfrm flipV="1">
          <a:off x="2908300" y="13290133"/>
          <a:ext cx="889000" cy="9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13545</xdr:rowOff>
    </xdr:from>
    <xdr:to>
      <xdr:col>4</xdr:col>
      <xdr:colOff>155575</xdr:colOff>
      <xdr:row>78</xdr:row>
      <xdr:rowOff>39443</xdr:rowOff>
    </xdr:to>
    <xdr:cxnSp macro="">
      <xdr:nvCxnSpPr>
        <xdr:cNvPr id="189" name="直線コネクタ 188"/>
        <xdr:cNvCxnSpPr/>
      </xdr:nvCxnSpPr>
      <xdr:spPr>
        <a:xfrm flipV="1">
          <a:off x="2019300" y="13386645"/>
          <a:ext cx="889000" cy="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91" name="テキスト ボックス 190"/>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39443</xdr:rowOff>
    </xdr:from>
    <xdr:to>
      <xdr:col>2</xdr:col>
      <xdr:colOff>638175</xdr:colOff>
      <xdr:row>78</xdr:row>
      <xdr:rowOff>46813</xdr:rowOff>
    </xdr:to>
    <xdr:cxnSp macro="">
      <xdr:nvCxnSpPr>
        <xdr:cNvPr id="192" name="直線コネクタ 191"/>
        <xdr:cNvCxnSpPr/>
      </xdr:nvCxnSpPr>
      <xdr:spPr>
        <a:xfrm flipV="1">
          <a:off x="1130300" y="13412543"/>
          <a:ext cx="8890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77732</xdr:rowOff>
    </xdr:from>
    <xdr:to>
      <xdr:col>6</xdr:col>
      <xdr:colOff>561975</xdr:colOff>
      <xdr:row>77</xdr:row>
      <xdr:rowOff>7882</xdr:rowOff>
    </xdr:to>
    <xdr:sp macro="" textlink="">
      <xdr:nvSpPr>
        <xdr:cNvPr id="202" name="円/楕円 201"/>
        <xdr:cNvSpPr/>
      </xdr:nvSpPr>
      <xdr:spPr>
        <a:xfrm>
          <a:off x="4584700" y="1310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100608</xdr:rowOff>
    </xdr:from>
    <xdr:ext cx="599010" cy="259045"/>
    <xdr:sp macro="" textlink="">
      <xdr:nvSpPr>
        <xdr:cNvPr id="203" name="民生費該当値テキスト"/>
        <xdr:cNvSpPr txBox="1"/>
      </xdr:nvSpPr>
      <xdr:spPr>
        <a:xfrm>
          <a:off x="4686300" y="1295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134,526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37683</xdr:rowOff>
    </xdr:from>
    <xdr:to>
      <xdr:col>5</xdr:col>
      <xdr:colOff>409575</xdr:colOff>
      <xdr:row>77</xdr:row>
      <xdr:rowOff>139283</xdr:rowOff>
    </xdr:to>
    <xdr:sp macro="" textlink="">
      <xdr:nvSpPr>
        <xdr:cNvPr id="204" name="円/楕円 203"/>
        <xdr:cNvSpPr/>
      </xdr:nvSpPr>
      <xdr:spPr>
        <a:xfrm>
          <a:off x="3746500" y="132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130410</xdr:rowOff>
    </xdr:from>
    <xdr:ext cx="599010" cy="259045"/>
    <xdr:sp macro="" textlink="">
      <xdr:nvSpPr>
        <xdr:cNvPr id="205" name="テキスト ボックス 204"/>
        <xdr:cNvSpPr txBox="1"/>
      </xdr:nvSpPr>
      <xdr:spPr>
        <a:xfrm>
          <a:off x="3497794" y="1333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134195</xdr:rowOff>
    </xdr:from>
    <xdr:to>
      <xdr:col>4</xdr:col>
      <xdr:colOff>206375</xdr:colOff>
      <xdr:row>78</xdr:row>
      <xdr:rowOff>64345</xdr:rowOff>
    </xdr:to>
    <xdr:sp macro="" textlink="">
      <xdr:nvSpPr>
        <xdr:cNvPr id="206" name="円/楕円 205"/>
        <xdr:cNvSpPr/>
      </xdr:nvSpPr>
      <xdr:spPr>
        <a:xfrm>
          <a:off x="2857500" y="133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55472</xdr:rowOff>
    </xdr:from>
    <xdr:ext cx="599010" cy="259045"/>
    <xdr:sp macro="" textlink="">
      <xdr:nvSpPr>
        <xdr:cNvPr id="207" name="テキスト ボックス 206"/>
        <xdr:cNvSpPr txBox="1"/>
      </xdr:nvSpPr>
      <xdr:spPr>
        <a:xfrm>
          <a:off x="2608794" y="1342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113,589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160093</xdr:rowOff>
    </xdr:from>
    <xdr:to>
      <xdr:col>3</xdr:col>
      <xdr:colOff>3175</xdr:colOff>
      <xdr:row>78</xdr:row>
      <xdr:rowOff>90243</xdr:rowOff>
    </xdr:to>
    <xdr:sp macro="" textlink="">
      <xdr:nvSpPr>
        <xdr:cNvPr id="208" name="円/楕円 207"/>
        <xdr:cNvSpPr/>
      </xdr:nvSpPr>
      <xdr:spPr>
        <a:xfrm>
          <a:off x="1968500" y="133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81370</xdr:rowOff>
    </xdr:from>
    <xdr:ext cx="599010" cy="259045"/>
    <xdr:sp macro="" textlink="">
      <xdr:nvSpPr>
        <xdr:cNvPr id="209" name="テキスト ボックス 208"/>
        <xdr:cNvSpPr txBox="1"/>
      </xdr:nvSpPr>
      <xdr:spPr>
        <a:xfrm>
          <a:off x="1719794" y="1345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111,210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167463</xdr:rowOff>
    </xdr:from>
    <xdr:to>
      <xdr:col>1</xdr:col>
      <xdr:colOff>485775</xdr:colOff>
      <xdr:row>78</xdr:row>
      <xdr:rowOff>97613</xdr:rowOff>
    </xdr:to>
    <xdr:sp macro="" textlink="">
      <xdr:nvSpPr>
        <xdr:cNvPr id="210" name="円/楕円 209"/>
        <xdr:cNvSpPr/>
      </xdr:nvSpPr>
      <xdr:spPr>
        <a:xfrm>
          <a:off x="1079500" y="133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88740</xdr:rowOff>
    </xdr:from>
    <xdr:ext cx="599010" cy="259045"/>
    <xdr:sp macro="" textlink="">
      <xdr:nvSpPr>
        <xdr:cNvPr id="211" name="テキスト ボックス 210"/>
        <xdr:cNvSpPr txBox="1"/>
      </xdr:nvSpPr>
      <xdr:spPr>
        <a:xfrm>
          <a:off x="830794" y="1346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108528</xdr:rowOff>
    </xdr:from>
    <xdr:to>
      <xdr:col>6</xdr:col>
      <xdr:colOff>511175</xdr:colOff>
      <xdr:row>98</xdr:row>
      <xdr:rowOff>31197</xdr:rowOff>
    </xdr:to>
    <xdr:cxnSp macro="">
      <xdr:nvCxnSpPr>
        <xdr:cNvPr id="243" name="直線コネクタ 242"/>
        <xdr:cNvCxnSpPr/>
      </xdr:nvCxnSpPr>
      <xdr:spPr>
        <a:xfrm flipV="1">
          <a:off x="3797300" y="16739178"/>
          <a:ext cx="838200" cy="9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31197</xdr:rowOff>
    </xdr:from>
    <xdr:to>
      <xdr:col>5</xdr:col>
      <xdr:colOff>358775</xdr:colOff>
      <xdr:row>98</xdr:row>
      <xdr:rowOff>82223</xdr:rowOff>
    </xdr:to>
    <xdr:cxnSp macro="">
      <xdr:nvCxnSpPr>
        <xdr:cNvPr id="246" name="直線コネクタ 245"/>
        <xdr:cNvCxnSpPr/>
      </xdr:nvCxnSpPr>
      <xdr:spPr>
        <a:xfrm flipV="1">
          <a:off x="2908300" y="16833297"/>
          <a:ext cx="889000" cy="5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8" name="テキスト ボックス 247"/>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82223</xdr:rowOff>
    </xdr:from>
    <xdr:to>
      <xdr:col>4</xdr:col>
      <xdr:colOff>155575</xdr:colOff>
      <xdr:row>98</xdr:row>
      <xdr:rowOff>82517</xdr:rowOff>
    </xdr:to>
    <xdr:cxnSp macro="">
      <xdr:nvCxnSpPr>
        <xdr:cNvPr id="249" name="直線コネクタ 248"/>
        <xdr:cNvCxnSpPr/>
      </xdr:nvCxnSpPr>
      <xdr:spPr>
        <a:xfrm flipV="1">
          <a:off x="2019300" y="16884323"/>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51" name="テキスト ボックス 250"/>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53877</xdr:rowOff>
    </xdr:from>
    <xdr:to>
      <xdr:col>2</xdr:col>
      <xdr:colOff>638175</xdr:colOff>
      <xdr:row>98</xdr:row>
      <xdr:rowOff>82517</xdr:rowOff>
    </xdr:to>
    <xdr:cxnSp macro="">
      <xdr:nvCxnSpPr>
        <xdr:cNvPr id="252" name="直線コネクタ 251"/>
        <xdr:cNvCxnSpPr/>
      </xdr:nvCxnSpPr>
      <xdr:spPr>
        <a:xfrm>
          <a:off x="1130300" y="16855977"/>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4" name="テキスト ボックス 253"/>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6" name="テキスト ボックス 255"/>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57728</xdr:rowOff>
    </xdr:from>
    <xdr:to>
      <xdr:col>6</xdr:col>
      <xdr:colOff>561975</xdr:colOff>
      <xdr:row>97</xdr:row>
      <xdr:rowOff>159328</xdr:rowOff>
    </xdr:to>
    <xdr:sp macro="" textlink="">
      <xdr:nvSpPr>
        <xdr:cNvPr id="262" name="円/楕円 261"/>
        <xdr:cNvSpPr/>
      </xdr:nvSpPr>
      <xdr:spPr>
        <a:xfrm>
          <a:off x="4584700" y="166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36155</xdr:rowOff>
    </xdr:from>
    <xdr:ext cx="534377" cy="259045"/>
    <xdr:sp macro="" textlink="">
      <xdr:nvSpPr>
        <xdr:cNvPr id="263" name="衛生費該当値テキスト"/>
        <xdr:cNvSpPr txBox="1"/>
      </xdr:nvSpPr>
      <xdr:spPr>
        <a:xfrm>
          <a:off x="4686300" y="1666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40,409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151847</xdr:rowOff>
    </xdr:from>
    <xdr:to>
      <xdr:col>5</xdr:col>
      <xdr:colOff>409575</xdr:colOff>
      <xdr:row>98</xdr:row>
      <xdr:rowOff>81997</xdr:rowOff>
    </xdr:to>
    <xdr:sp macro="" textlink="">
      <xdr:nvSpPr>
        <xdr:cNvPr id="264" name="円/楕円 263"/>
        <xdr:cNvSpPr/>
      </xdr:nvSpPr>
      <xdr:spPr>
        <a:xfrm>
          <a:off x="3746500" y="167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73124</xdr:rowOff>
    </xdr:from>
    <xdr:ext cx="534377" cy="259045"/>
    <xdr:sp macro="" textlink="">
      <xdr:nvSpPr>
        <xdr:cNvPr id="265" name="テキスト ボックス 264"/>
        <xdr:cNvSpPr txBox="1"/>
      </xdr:nvSpPr>
      <xdr:spPr>
        <a:xfrm>
          <a:off x="3530111" y="1687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31423</xdr:rowOff>
    </xdr:from>
    <xdr:to>
      <xdr:col>4</xdr:col>
      <xdr:colOff>206375</xdr:colOff>
      <xdr:row>98</xdr:row>
      <xdr:rowOff>133023</xdr:rowOff>
    </xdr:to>
    <xdr:sp macro="" textlink="">
      <xdr:nvSpPr>
        <xdr:cNvPr id="266" name="円/楕円 265"/>
        <xdr:cNvSpPr/>
      </xdr:nvSpPr>
      <xdr:spPr>
        <a:xfrm>
          <a:off x="2857500" y="168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124150</xdr:rowOff>
    </xdr:from>
    <xdr:ext cx="534377" cy="259045"/>
    <xdr:sp macro="" textlink="">
      <xdr:nvSpPr>
        <xdr:cNvPr id="267" name="テキスト ボックス 266"/>
        <xdr:cNvSpPr txBox="1"/>
      </xdr:nvSpPr>
      <xdr:spPr>
        <a:xfrm>
          <a:off x="2641111" y="1692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31717</xdr:rowOff>
    </xdr:from>
    <xdr:to>
      <xdr:col>3</xdr:col>
      <xdr:colOff>3175</xdr:colOff>
      <xdr:row>98</xdr:row>
      <xdr:rowOff>133317</xdr:rowOff>
    </xdr:to>
    <xdr:sp macro="" textlink="">
      <xdr:nvSpPr>
        <xdr:cNvPr id="268" name="円/楕円 267"/>
        <xdr:cNvSpPr/>
      </xdr:nvSpPr>
      <xdr:spPr>
        <a:xfrm>
          <a:off x="1968500" y="1683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124444</xdr:rowOff>
    </xdr:from>
    <xdr:ext cx="534377" cy="259045"/>
    <xdr:sp macro="" textlink="">
      <xdr:nvSpPr>
        <xdr:cNvPr id="269" name="テキスト ボックス 268"/>
        <xdr:cNvSpPr txBox="1"/>
      </xdr:nvSpPr>
      <xdr:spPr>
        <a:xfrm>
          <a:off x="1752111" y="169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3077</xdr:rowOff>
    </xdr:from>
    <xdr:to>
      <xdr:col>1</xdr:col>
      <xdr:colOff>485775</xdr:colOff>
      <xdr:row>98</xdr:row>
      <xdr:rowOff>104677</xdr:rowOff>
    </xdr:to>
    <xdr:sp macro="" textlink="">
      <xdr:nvSpPr>
        <xdr:cNvPr id="270" name="円/楕円 269"/>
        <xdr:cNvSpPr/>
      </xdr:nvSpPr>
      <xdr:spPr>
        <a:xfrm>
          <a:off x="1079500" y="1680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95804</xdr:rowOff>
    </xdr:from>
    <xdr:ext cx="534377" cy="259045"/>
    <xdr:sp macro="" textlink="">
      <xdr:nvSpPr>
        <xdr:cNvPr id="271" name="テキスト ボックス 270"/>
        <xdr:cNvSpPr txBox="1"/>
      </xdr:nvSpPr>
      <xdr:spPr>
        <a:xfrm>
          <a:off x="863111" y="1689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146558</xdr:rowOff>
    </xdr:from>
    <xdr:to>
      <xdr:col>15</xdr:col>
      <xdr:colOff>180975</xdr:colOff>
      <xdr:row>39</xdr:row>
      <xdr:rowOff>41728</xdr:rowOff>
    </xdr:to>
    <xdr:cxnSp macro="">
      <xdr:nvCxnSpPr>
        <xdr:cNvPr id="302" name="直線コネクタ 301"/>
        <xdr:cNvCxnSpPr/>
      </xdr:nvCxnSpPr>
      <xdr:spPr>
        <a:xfrm flipV="1">
          <a:off x="9639300" y="6661658"/>
          <a:ext cx="8382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32258</xdr:rowOff>
    </xdr:from>
    <xdr:to>
      <xdr:col>14</xdr:col>
      <xdr:colOff>28575</xdr:colOff>
      <xdr:row>39</xdr:row>
      <xdr:rowOff>41728</xdr:rowOff>
    </xdr:to>
    <xdr:cxnSp macro="">
      <xdr:nvCxnSpPr>
        <xdr:cNvPr id="305" name="直線コネクタ 304"/>
        <xdr:cNvCxnSpPr/>
      </xdr:nvCxnSpPr>
      <xdr:spPr>
        <a:xfrm>
          <a:off x="8750300" y="6718808"/>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121412</xdr:rowOff>
    </xdr:from>
    <xdr:to>
      <xdr:col>12</xdr:col>
      <xdr:colOff>511175</xdr:colOff>
      <xdr:row>39</xdr:row>
      <xdr:rowOff>32258</xdr:rowOff>
    </xdr:to>
    <xdr:cxnSp macro="">
      <xdr:nvCxnSpPr>
        <xdr:cNvPr id="308" name="直線コネクタ 307"/>
        <xdr:cNvCxnSpPr/>
      </xdr:nvCxnSpPr>
      <xdr:spPr>
        <a:xfrm>
          <a:off x="7861300" y="6293612"/>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121412</xdr:rowOff>
    </xdr:from>
    <xdr:to>
      <xdr:col>11</xdr:col>
      <xdr:colOff>307975</xdr:colOff>
      <xdr:row>37</xdr:row>
      <xdr:rowOff>153089</xdr:rowOff>
    </xdr:to>
    <xdr:cxnSp macro="">
      <xdr:nvCxnSpPr>
        <xdr:cNvPr id="311" name="直線コネクタ 310"/>
        <xdr:cNvCxnSpPr/>
      </xdr:nvCxnSpPr>
      <xdr:spPr>
        <a:xfrm flipV="1">
          <a:off x="6972300" y="6293612"/>
          <a:ext cx="889000" cy="20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95758</xdr:rowOff>
    </xdr:from>
    <xdr:to>
      <xdr:col>15</xdr:col>
      <xdr:colOff>231775</xdr:colOff>
      <xdr:row>39</xdr:row>
      <xdr:rowOff>25908</xdr:rowOff>
    </xdr:to>
    <xdr:sp macro="" textlink="">
      <xdr:nvSpPr>
        <xdr:cNvPr id="321" name="円/楕円 320"/>
        <xdr:cNvSpPr/>
      </xdr:nvSpPr>
      <xdr:spPr>
        <a:xfrm>
          <a:off x="104267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10685</xdr:rowOff>
    </xdr:from>
    <xdr:ext cx="378565" cy="259045"/>
    <xdr:sp macro="" textlink="">
      <xdr:nvSpPr>
        <xdr:cNvPr id="322" name="労働費該当値テキスト"/>
        <xdr:cNvSpPr txBox="1"/>
      </xdr:nvSpPr>
      <xdr:spPr>
        <a:xfrm>
          <a:off x="10528300" y="6525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162378</xdr:rowOff>
    </xdr:from>
    <xdr:to>
      <xdr:col>14</xdr:col>
      <xdr:colOff>79375</xdr:colOff>
      <xdr:row>39</xdr:row>
      <xdr:rowOff>92528</xdr:rowOff>
    </xdr:to>
    <xdr:sp macro="" textlink="">
      <xdr:nvSpPr>
        <xdr:cNvPr id="323" name="円/楕円 322"/>
        <xdr:cNvSpPr/>
      </xdr:nvSpPr>
      <xdr:spPr>
        <a:xfrm>
          <a:off x="9588500" y="66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83655</xdr:rowOff>
    </xdr:from>
    <xdr:ext cx="378565" cy="259045"/>
    <xdr:sp macro="" textlink="">
      <xdr:nvSpPr>
        <xdr:cNvPr id="324" name="テキスト ボックス 323"/>
        <xdr:cNvSpPr txBox="1"/>
      </xdr:nvSpPr>
      <xdr:spPr>
        <a:xfrm>
          <a:off x="9450017" y="677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152908</xdr:rowOff>
    </xdr:from>
    <xdr:to>
      <xdr:col>12</xdr:col>
      <xdr:colOff>561975</xdr:colOff>
      <xdr:row>39</xdr:row>
      <xdr:rowOff>83058</xdr:rowOff>
    </xdr:to>
    <xdr:sp macro="" textlink="">
      <xdr:nvSpPr>
        <xdr:cNvPr id="325" name="円/楕円 324"/>
        <xdr:cNvSpPr/>
      </xdr:nvSpPr>
      <xdr:spPr>
        <a:xfrm>
          <a:off x="8699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74185</xdr:rowOff>
    </xdr:from>
    <xdr:ext cx="378565" cy="259045"/>
    <xdr:sp macro="" textlink="">
      <xdr:nvSpPr>
        <xdr:cNvPr id="326" name="テキスト ボックス 325"/>
        <xdr:cNvSpPr txBox="1"/>
      </xdr:nvSpPr>
      <xdr:spPr>
        <a:xfrm>
          <a:off x="8561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70612</xdr:rowOff>
    </xdr:from>
    <xdr:to>
      <xdr:col>11</xdr:col>
      <xdr:colOff>358775</xdr:colOff>
      <xdr:row>37</xdr:row>
      <xdr:rowOff>762</xdr:rowOff>
    </xdr:to>
    <xdr:sp macro="" textlink="">
      <xdr:nvSpPr>
        <xdr:cNvPr id="327" name="円/楕円 326"/>
        <xdr:cNvSpPr/>
      </xdr:nvSpPr>
      <xdr:spPr>
        <a:xfrm>
          <a:off x="7810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163339</xdr:rowOff>
    </xdr:from>
    <xdr:ext cx="469744" cy="259045"/>
    <xdr:sp macro="" textlink="">
      <xdr:nvSpPr>
        <xdr:cNvPr id="328" name="テキスト ボックス 327"/>
        <xdr:cNvSpPr txBox="1"/>
      </xdr:nvSpPr>
      <xdr:spPr>
        <a:xfrm>
          <a:off x="7626427"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102289</xdr:rowOff>
    </xdr:from>
    <xdr:to>
      <xdr:col>10</xdr:col>
      <xdr:colOff>155575</xdr:colOff>
      <xdr:row>38</xdr:row>
      <xdr:rowOff>32440</xdr:rowOff>
    </xdr:to>
    <xdr:sp macro="" textlink="">
      <xdr:nvSpPr>
        <xdr:cNvPr id="329" name="円/楕円 328"/>
        <xdr:cNvSpPr/>
      </xdr:nvSpPr>
      <xdr:spPr>
        <a:xfrm>
          <a:off x="6921500" y="6445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23566</xdr:rowOff>
    </xdr:from>
    <xdr:ext cx="378565" cy="259045"/>
    <xdr:sp macro="" textlink="">
      <xdr:nvSpPr>
        <xdr:cNvPr id="330" name="テキスト ボックス 329"/>
        <xdr:cNvSpPr txBox="1"/>
      </xdr:nvSpPr>
      <xdr:spPr>
        <a:xfrm>
          <a:off x="6783017" y="6538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45713</xdr:rowOff>
    </xdr:from>
    <xdr:to>
      <xdr:col>15</xdr:col>
      <xdr:colOff>180975</xdr:colOff>
      <xdr:row>59</xdr:row>
      <xdr:rowOff>50023</xdr:rowOff>
    </xdr:to>
    <xdr:cxnSp macro="">
      <xdr:nvCxnSpPr>
        <xdr:cNvPr id="361" name="直線コネクタ 360"/>
        <xdr:cNvCxnSpPr/>
      </xdr:nvCxnSpPr>
      <xdr:spPr>
        <a:xfrm flipV="1">
          <a:off x="9639300" y="10161263"/>
          <a:ext cx="8382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62"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50023</xdr:rowOff>
    </xdr:from>
    <xdr:to>
      <xdr:col>14</xdr:col>
      <xdr:colOff>28575</xdr:colOff>
      <xdr:row>59</xdr:row>
      <xdr:rowOff>62188</xdr:rowOff>
    </xdr:to>
    <xdr:cxnSp macro="">
      <xdr:nvCxnSpPr>
        <xdr:cNvPr id="364" name="直線コネクタ 363"/>
        <xdr:cNvCxnSpPr/>
      </xdr:nvCxnSpPr>
      <xdr:spPr>
        <a:xfrm flipV="1">
          <a:off x="8750300" y="10165573"/>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6" name="テキスト ボックス 365"/>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62188</xdr:rowOff>
    </xdr:from>
    <xdr:to>
      <xdr:col>12</xdr:col>
      <xdr:colOff>511175</xdr:colOff>
      <xdr:row>59</xdr:row>
      <xdr:rowOff>64964</xdr:rowOff>
    </xdr:to>
    <xdr:cxnSp macro="">
      <xdr:nvCxnSpPr>
        <xdr:cNvPr id="367" name="直線コネクタ 366"/>
        <xdr:cNvCxnSpPr/>
      </xdr:nvCxnSpPr>
      <xdr:spPr>
        <a:xfrm flipV="1">
          <a:off x="7861300" y="10177738"/>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9" name="テキスト ボックス 368"/>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64964</xdr:rowOff>
    </xdr:from>
    <xdr:to>
      <xdr:col>11</xdr:col>
      <xdr:colOff>307975</xdr:colOff>
      <xdr:row>59</xdr:row>
      <xdr:rowOff>66613</xdr:rowOff>
    </xdr:to>
    <xdr:cxnSp macro="">
      <xdr:nvCxnSpPr>
        <xdr:cNvPr id="370" name="直線コネクタ 369"/>
        <xdr:cNvCxnSpPr/>
      </xdr:nvCxnSpPr>
      <xdr:spPr>
        <a:xfrm flipV="1">
          <a:off x="6972300" y="10180514"/>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2" name="テキスト ボックス 371"/>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4" name="テキスト ボックス 373"/>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166363</xdr:rowOff>
    </xdr:from>
    <xdr:to>
      <xdr:col>15</xdr:col>
      <xdr:colOff>231775</xdr:colOff>
      <xdr:row>59</xdr:row>
      <xdr:rowOff>96513</xdr:rowOff>
    </xdr:to>
    <xdr:sp macro="" textlink="">
      <xdr:nvSpPr>
        <xdr:cNvPr id="380" name="円/楕円 379"/>
        <xdr:cNvSpPr/>
      </xdr:nvSpPr>
      <xdr:spPr>
        <a:xfrm>
          <a:off x="10426700" y="101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81290</xdr:rowOff>
    </xdr:from>
    <xdr:ext cx="469744" cy="259045"/>
    <xdr:sp macro="" textlink="">
      <xdr:nvSpPr>
        <xdr:cNvPr id="381" name="農林水産業費該当値テキスト"/>
        <xdr:cNvSpPr txBox="1"/>
      </xdr:nvSpPr>
      <xdr:spPr>
        <a:xfrm>
          <a:off x="10528300" y="10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170673</xdr:rowOff>
    </xdr:from>
    <xdr:to>
      <xdr:col>14</xdr:col>
      <xdr:colOff>79375</xdr:colOff>
      <xdr:row>59</xdr:row>
      <xdr:rowOff>100823</xdr:rowOff>
    </xdr:to>
    <xdr:sp macro="" textlink="">
      <xdr:nvSpPr>
        <xdr:cNvPr id="382" name="円/楕円 381"/>
        <xdr:cNvSpPr/>
      </xdr:nvSpPr>
      <xdr:spPr>
        <a:xfrm>
          <a:off x="9588500" y="1011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91950</xdr:rowOff>
    </xdr:from>
    <xdr:ext cx="469744" cy="259045"/>
    <xdr:sp macro="" textlink="">
      <xdr:nvSpPr>
        <xdr:cNvPr id="383" name="テキスト ボックス 382"/>
        <xdr:cNvSpPr txBox="1"/>
      </xdr:nvSpPr>
      <xdr:spPr>
        <a:xfrm>
          <a:off x="9404427" y="1020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11388</xdr:rowOff>
    </xdr:from>
    <xdr:to>
      <xdr:col>12</xdr:col>
      <xdr:colOff>561975</xdr:colOff>
      <xdr:row>59</xdr:row>
      <xdr:rowOff>112988</xdr:rowOff>
    </xdr:to>
    <xdr:sp macro="" textlink="">
      <xdr:nvSpPr>
        <xdr:cNvPr id="384" name="円/楕円 383"/>
        <xdr:cNvSpPr/>
      </xdr:nvSpPr>
      <xdr:spPr>
        <a:xfrm>
          <a:off x="8699500" y="101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104115</xdr:rowOff>
    </xdr:from>
    <xdr:ext cx="469744" cy="259045"/>
    <xdr:sp macro="" textlink="">
      <xdr:nvSpPr>
        <xdr:cNvPr id="385" name="テキスト ボックス 384"/>
        <xdr:cNvSpPr txBox="1"/>
      </xdr:nvSpPr>
      <xdr:spPr>
        <a:xfrm>
          <a:off x="8515427" y="1021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14164</xdr:rowOff>
    </xdr:from>
    <xdr:to>
      <xdr:col>11</xdr:col>
      <xdr:colOff>358775</xdr:colOff>
      <xdr:row>59</xdr:row>
      <xdr:rowOff>115764</xdr:rowOff>
    </xdr:to>
    <xdr:sp macro="" textlink="">
      <xdr:nvSpPr>
        <xdr:cNvPr id="386" name="円/楕円 385"/>
        <xdr:cNvSpPr/>
      </xdr:nvSpPr>
      <xdr:spPr>
        <a:xfrm>
          <a:off x="7810500" y="101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106891</xdr:rowOff>
    </xdr:from>
    <xdr:ext cx="469744" cy="259045"/>
    <xdr:sp macro="" textlink="">
      <xdr:nvSpPr>
        <xdr:cNvPr id="387" name="テキスト ボックス 386"/>
        <xdr:cNvSpPr txBox="1"/>
      </xdr:nvSpPr>
      <xdr:spPr>
        <a:xfrm>
          <a:off x="7626427" y="102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15813</xdr:rowOff>
    </xdr:from>
    <xdr:to>
      <xdr:col>10</xdr:col>
      <xdr:colOff>155575</xdr:colOff>
      <xdr:row>59</xdr:row>
      <xdr:rowOff>117413</xdr:rowOff>
    </xdr:to>
    <xdr:sp macro="" textlink="">
      <xdr:nvSpPr>
        <xdr:cNvPr id="388" name="円/楕円 387"/>
        <xdr:cNvSpPr/>
      </xdr:nvSpPr>
      <xdr:spPr>
        <a:xfrm>
          <a:off x="6921500" y="101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108540</xdr:rowOff>
    </xdr:from>
    <xdr:ext cx="469744" cy="259045"/>
    <xdr:sp macro="" textlink="">
      <xdr:nvSpPr>
        <xdr:cNvPr id="389" name="テキスト ボックス 388"/>
        <xdr:cNvSpPr txBox="1"/>
      </xdr:nvSpPr>
      <xdr:spPr>
        <a:xfrm>
          <a:off x="6737427" y="1022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20486</xdr:rowOff>
    </xdr:from>
    <xdr:to>
      <xdr:col>15</xdr:col>
      <xdr:colOff>180975</xdr:colOff>
      <xdr:row>78</xdr:row>
      <xdr:rowOff>19952</xdr:rowOff>
    </xdr:to>
    <xdr:cxnSp macro="">
      <xdr:nvCxnSpPr>
        <xdr:cNvPr id="418" name="直線コネクタ 417"/>
        <xdr:cNvCxnSpPr/>
      </xdr:nvCxnSpPr>
      <xdr:spPr>
        <a:xfrm flipV="1">
          <a:off x="9639300" y="13050686"/>
          <a:ext cx="838200" cy="3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71823</xdr:rowOff>
    </xdr:from>
    <xdr:ext cx="534377" cy="259045"/>
    <xdr:sp macro="" textlink="">
      <xdr:nvSpPr>
        <xdr:cNvPr id="419" name="商工費平均値テキスト"/>
        <xdr:cNvSpPr txBox="1"/>
      </xdr:nvSpPr>
      <xdr:spPr>
        <a:xfrm>
          <a:off x="10528300" y="131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19952</xdr:rowOff>
    </xdr:from>
    <xdr:to>
      <xdr:col>14</xdr:col>
      <xdr:colOff>28575</xdr:colOff>
      <xdr:row>78</xdr:row>
      <xdr:rowOff>128690</xdr:rowOff>
    </xdr:to>
    <xdr:cxnSp macro="">
      <xdr:nvCxnSpPr>
        <xdr:cNvPr id="421" name="直線コネクタ 420"/>
        <xdr:cNvCxnSpPr/>
      </xdr:nvCxnSpPr>
      <xdr:spPr>
        <a:xfrm flipV="1">
          <a:off x="8750300" y="13393052"/>
          <a:ext cx="889000" cy="1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3" name="テキスト ボックス 422"/>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120345</xdr:rowOff>
    </xdr:from>
    <xdr:to>
      <xdr:col>12</xdr:col>
      <xdr:colOff>511175</xdr:colOff>
      <xdr:row>78</xdr:row>
      <xdr:rowOff>128690</xdr:rowOff>
    </xdr:to>
    <xdr:cxnSp macro="">
      <xdr:nvCxnSpPr>
        <xdr:cNvPr id="424" name="直線コネクタ 423"/>
        <xdr:cNvCxnSpPr/>
      </xdr:nvCxnSpPr>
      <xdr:spPr>
        <a:xfrm>
          <a:off x="7861300" y="13493445"/>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6" name="テキスト ボックス 425"/>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90246</xdr:rowOff>
    </xdr:from>
    <xdr:to>
      <xdr:col>11</xdr:col>
      <xdr:colOff>307975</xdr:colOff>
      <xdr:row>78</xdr:row>
      <xdr:rowOff>120345</xdr:rowOff>
    </xdr:to>
    <xdr:cxnSp macro="">
      <xdr:nvCxnSpPr>
        <xdr:cNvPr id="427" name="直線コネクタ 426"/>
        <xdr:cNvCxnSpPr/>
      </xdr:nvCxnSpPr>
      <xdr:spPr>
        <a:xfrm>
          <a:off x="6972300" y="13463346"/>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9" name="テキスト ボックス 428"/>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1" name="テキスト ボックス 430"/>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141135</xdr:rowOff>
    </xdr:from>
    <xdr:to>
      <xdr:col>15</xdr:col>
      <xdr:colOff>231775</xdr:colOff>
      <xdr:row>76</xdr:row>
      <xdr:rowOff>71286</xdr:rowOff>
    </xdr:to>
    <xdr:sp macro="" textlink="">
      <xdr:nvSpPr>
        <xdr:cNvPr id="437" name="円/楕円 436"/>
        <xdr:cNvSpPr/>
      </xdr:nvSpPr>
      <xdr:spPr>
        <a:xfrm>
          <a:off x="10426700" y="129998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164012</xdr:rowOff>
    </xdr:from>
    <xdr:ext cx="534377" cy="259045"/>
    <xdr:sp macro="" textlink="">
      <xdr:nvSpPr>
        <xdr:cNvPr id="438" name="商工費該当値テキスト"/>
        <xdr:cNvSpPr txBox="1"/>
      </xdr:nvSpPr>
      <xdr:spPr>
        <a:xfrm>
          <a:off x="10528300" y="12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14,129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140602</xdr:rowOff>
    </xdr:from>
    <xdr:to>
      <xdr:col>14</xdr:col>
      <xdr:colOff>79375</xdr:colOff>
      <xdr:row>78</xdr:row>
      <xdr:rowOff>70752</xdr:rowOff>
    </xdr:to>
    <xdr:sp macro="" textlink="">
      <xdr:nvSpPr>
        <xdr:cNvPr id="439" name="円/楕円 438"/>
        <xdr:cNvSpPr/>
      </xdr:nvSpPr>
      <xdr:spPr>
        <a:xfrm>
          <a:off x="9588500" y="133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61879</xdr:rowOff>
    </xdr:from>
    <xdr:ext cx="469744" cy="259045"/>
    <xdr:sp macro="" textlink="">
      <xdr:nvSpPr>
        <xdr:cNvPr id="440" name="テキスト ボックス 439"/>
        <xdr:cNvSpPr txBox="1"/>
      </xdr:nvSpPr>
      <xdr:spPr>
        <a:xfrm>
          <a:off x="9404427" y="134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77890</xdr:rowOff>
    </xdr:from>
    <xdr:to>
      <xdr:col>12</xdr:col>
      <xdr:colOff>561975</xdr:colOff>
      <xdr:row>79</xdr:row>
      <xdr:rowOff>8040</xdr:rowOff>
    </xdr:to>
    <xdr:sp macro="" textlink="">
      <xdr:nvSpPr>
        <xdr:cNvPr id="441" name="円/楕円 440"/>
        <xdr:cNvSpPr/>
      </xdr:nvSpPr>
      <xdr:spPr>
        <a:xfrm>
          <a:off x="8699500" y="134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170617</xdr:rowOff>
    </xdr:from>
    <xdr:ext cx="469744" cy="259045"/>
    <xdr:sp macro="" textlink="">
      <xdr:nvSpPr>
        <xdr:cNvPr id="442" name="テキスト ボックス 441"/>
        <xdr:cNvSpPr txBox="1"/>
      </xdr:nvSpPr>
      <xdr:spPr>
        <a:xfrm>
          <a:off x="8515427" y="135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69545</xdr:rowOff>
    </xdr:from>
    <xdr:to>
      <xdr:col>11</xdr:col>
      <xdr:colOff>358775</xdr:colOff>
      <xdr:row>78</xdr:row>
      <xdr:rowOff>171145</xdr:rowOff>
    </xdr:to>
    <xdr:sp macro="" textlink="">
      <xdr:nvSpPr>
        <xdr:cNvPr id="443" name="円/楕円 442"/>
        <xdr:cNvSpPr/>
      </xdr:nvSpPr>
      <xdr:spPr>
        <a:xfrm>
          <a:off x="7810500" y="134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162272</xdr:rowOff>
    </xdr:from>
    <xdr:ext cx="469744" cy="259045"/>
    <xdr:sp macro="" textlink="">
      <xdr:nvSpPr>
        <xdr:cNvPr id="444" name="テキスト ボックス 443"/>
        <xdr:cNvSpPr txBox="1"/>
      </xdr:nvSpPr>
      <xdr:spPr>
        <a:xfrm>
          <a:off x="7626427" y="1353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39446</xdr:rowOff>
    </xdr:from>
    <xdr:to>
      <xdr:col>10</xdr:col>
      <xdr:colOff>155575</xdr:colOff>
      <xdr:row>78</xdr:row>
      <xdr:rowOff>141046</xdr:rowOff>
    </xdr:to>
    <xdr:sp macro="" textlink="">
      <xdr:nvSpPr>
        <xdr:cNvPr id="445" name="円/楕円 444"/>
        <xdr:cNvSpPr/>
      </xdr:nvSpPr>
      <xdr:spPr>
        <a:xfrm>
          <a:off x="6921500" y="1341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132173</xdr:rowOff>
    </xdr:from>
    <xdr:ext cx="469744" cy="259045"/>
    <xdr:sp macro="" textlink="">
      <xdr:nvSpPr>
        <xdr:cNvPr id="446" name="テキスト ボックス 445"/>
        <xdr:cNvSpPr txBox="1"/>
      </xdr:nvSpPr>
      <xdr:spPr>
        <a:xfrm>
          <a:off x="6737427" y="1350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105231</xdr:rowOff>
    </xdr:from>
    <xdr:to>
      <xdr:col>15</xdr:col>
      <xdr:colOff>180975</xdr:colOff>
      <xdr:row>98</xdr:row>
      <xdr:rowOff>31953</xdr:rowOff>
    </xdr:to>
    <xdr:cxnSp macro="">
      <xdr:nvCxnSpPr>
        <xdr:cNvPr id="475" name="直線コネクタ 474"/>
        <xdr:cNvCxnSpPr/>
      </xdr:nvCxnSpPr>
      <xdr:spPr>
        <a:xfrm flipV="1">
          <a:off x="9639300" y="16735881"/>
          <a:ext cx="838200" cy="9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6" name="土木費平均値テキスト"/>
        <xdr:cNvSpPr txBox="1"/>
      </xdr:nvSpPr>
      <xdr:spPr>
        <a:xfrm>
          <a:off x="1052830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31953</xdr:rowOff>
    </xdr:from>
    <xdr:to>
      <xdr:col>14</xdr:col>
      <xdr:colOff>28575</xdr:colOff>
      <xdr:row>98</xdr:row>
      <xdr:rowOff>68639</xdr:rowOff>
    </xdr:to>
    <xdr:cxnSp macro="">
      <xdr:nvCxnSpPr>
        <xdr:cNvPr id="478" name="直線コネクタ 477"/>
        <xdr:cNvCxnSpPr/>
      </xdr:nvCxnSpPr>
      <xdr:spPr>
        <a:xfrm flipV="1">
          <a:off x="8750300" y="16834053"/>
          <a:ext cx="889000" cy="3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80" name="テキスト ボックス 479"/>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24098</xdr:rowOff>
    </xdr:from>
    <xdr:to>
      <xdr:col>12</xdr:col>
      <xdr:colOff>511175</xdr:colOff>
      <xdr:row>98</xdr:row>
      <xdr:rowOff>68639</xdr:rowOff>
    </xdr:to>
    <xdr:cxnSp macro="">
      <xdr:nvCxnSpPr>
        <xdr:cNvPr id="481" name="直線コネクタ 480"/>
        <xdr:cNvCxnSpPr/>
      </xdr:nvCxnSpPr>
      <xdr:spPr>
        <a:xfrm>
          <a:off x="7861300" y="16826198"/>
          <a:ext cx="889000" cy="4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83" name="テキスト ボックス 482"/>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11768</xdr:rowOff>
    </xdr:from>
    <xdr:to>
      <xdr:col>11</xdr:col>
      <xdr:colOff>307975</xdr:colOff>
      <xdr:row>98</xdr:row>
      <xdr:rowOff>24098</xdr:rowOff>
    </xdr:to>
    <xdr:cxnSp macro="">
      <xdr:nvCxnSpPr>
        <xdr:cNvPr id="484" name="直線コネクタ 483"/>
        <xdr:cNvCxnSpPr/>
      </xdr:nvCxnSpPr>
      <xdr:spPr>
        <a:xfrm>
          <a:off x="6972300" y="16813868"/>
          <a:ext cx="889000" cy="1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68527</xdr:rowOff>
    </xdr:from>
    <xdr:ext cx="534377" cy="259045"/>
    <xdr:sp macro="" textlink="">
      <xdr:nvSpPr>
        <xdr:cNvPr id="486" name="テキスト ボックス 485"/>
        <xdr:cNvSpPr txBox="1"/>
      </xdr:nvSpPr>
      <xdr:spPr>
        <a:xfrm>
          <a:off x="7594111" y="168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72550</xdr:rowOff>
    </xdr:from>
    <xdr:ext cx="534377" cy="259045"/>
    <xdr:sp macro="" textlink="">
      <xdr:nvSpPr>
        <xdr:cNvPr id="488" name="テキスト ボックス 487"/>
        <xdr:cNvSpPr txBox="1"/>
      </xdr:nvSpPr>
      <xdr:spPr>
        <a:xfrm>
          <a:off x="6705111" y="168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54431</xdr:rowOff>
    </xdr:from>
    <xdr:to>
      <xdr:col>15</xdr:col>
      <xdr:colOff>231775</xdr:colOff>
      <xdr:row>97</xdr:row>
      <xdr:rowOff>156031</xdr:rowOff>
    </xdr:to>
    <xdr:sp macro="" textlink="">
      <xdr:nvSpPr>
        <xdr:cNvPr id="494" name="円/楕円 493"/>
        <xdr:cNvSpPr/>
      </xdr:nvSpPr>
      <xdr:spPr>
        <a:xfrm>
          <a:off x="10426700" y="166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77308</xdr:rowOff>
    </xdr:from>
    <xdr:ext cx="534377" cy="259045"/>
    <xdr:sp macro="" textlink="">
      <xdr:nvSpPr>
        <xdr:cNvPr id="495" name="土木費該当値テキスト"/>
        <xdr:cNvSpPr txBox="1"/>
      </xdr:nvSpPr>
      <xdr:spPr>
        <a:xfrm>
          <a:off x="10528300" y="1653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74,047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152603</xdr:rowOff>
    </xdr:from>
    <xdr:to>
      <xdr:col>14</xdr:col>
      <xdr:colOff>79375</xdr:colOff>
      <xdr:row>98</xdr:row>
      <xdr:rowOff>82753</xdr:rowOff>
    </xdr:to>
    <xdr:sp macro="" textlink="">
      <xdr:nvSpPr>
        <xdr:cNvPr id="496" name="円/楕円 495"/>
        <xdr:cNvSpPr/>
      </xdr:nvSpPr>
      <xdr:spPr>
        <a:xfrm>
          <a:off x="9588500" y="167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73880</xdr:rowOff>
    </xdr:from>
    <xdr:ext cx="534377" cy="259045"/>
    <xdr:sp macro="" textlink="">
      <xdr:nvSpPr>
        <xdr:cNvPr id="497" name="テキスト ボックス 496"/>
        <xdr:cNvSpPr txBox="1"/>
      </xdr:nvSpPr>
      <xdr:spPr>
        <a:xfrm>
          <a:off x="9372111" y="168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17839</xdr:rowOff>
    </xdr:from>
    <xdr:to>
      <xdr:col>12</xdr:col>
      <xdr:colOff>561975</xdr:colOff>
      <xdr:row>98</xdr:row>
      <xdr:rowOff>119439</xdr:rowOff>
    </xdr:to>
    <xdr:sp macro="" textlink="">
      <xdr:nvSpPr>
        <xdr:cNvPr id="498" name="円/楕円 497"/>
        <xdr:cNvSpPr/>
      </xdr:nvSpPr>
      <xdr:spPr>
        <a:xfrm>
          <a:off x="8699500" y="168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110566</xdr:rowOff>
    </xdr:from>
    <xdr:ext cx="534377" cy="259045"/>
    <xdr:sp macro="" textlink="">
      <xdr:nvSpPr>
        <xdr:cNvPr id="499" name="テキスト ボックス 498"/>
        <xdr:cNvSpPr txBox="1"/>
      </xdr:nvSpPr>
      <xdr:spPr>
        <a:xfrm>
          <a:off x="8483111" y="169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144748</xdr:rowOff>
    </xdr:from>
    <xdr:to>
      <xdr:col>11</xdr:col>
      <xdr:colOff>358775</xdr:colOff>
      <xdr:row>98</xdr:row>
      <xdr:rowOff>74898</xdr:rowOff>
    </xdr:to>
    <xdr:sp macro="" textlink="">
      <xdr:nvSpPr>
        <xdr:cNvPr id="500" name="円/楕円 499"/>
        <xdr:cNvSpPr/>
      </xdr:nvSpPr>
      <xdr:spPr>
        <a:xfrm>
          <a:off x="7810500" y="167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91425</xdr:rowOff>
    </xdr:from>
    <xdr:ext cx="534377" cy="259045"/>
    <xdr:sp macro="" textlink="">
      <xdr:nvSpPr>
        <xdr:cNvPr id="501" name="テキスト ボックス 500"/>
        <xdr:cNvSpPr txBox="1"/>
      </xdr:nvSpPr>
      <xdr:spPr>
        <a:xfrm>
          <a:off x="7594111" y="165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132418</xdr:rowOff>
    </xdr:from>
    <xdr:to>
      <xdr:col>10</xdr:col>
      <xdr:colOff>155575</xdr:colOff>
      <xdr:row>98</xdr:row>
      <xdr:rowOff>62568</xdr:rowOff>
    </xdr:to>
    <xdr:sp macro="" textlink="">
      <xdr:nvSpPr>
        <xdr:cNvPr id="502" name="円/楕円 501"/>
        <xdr:cNvSpPr/>
      </xdr:nvSpPr>
      <xdr:spPr>
        <a:xfrm>
          <a:off x="6921500" y="167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79095</xdr:rowOff>
    </xdr:from>
    <xdr:ext cx="534377" cy="259045"/>
    <xdr:sp macro="" textlink="">
      <xdr:nvSpPr>
        <xdr:cNvPr id="503" name="テキスト ボックス 502"/>
        <xdr:cNvSpPr txBox="1"/>
      </xdr:nvSpPr>
      <xdr:spPr>
        <a:xfrm>
          <a:off x="6705111" y="165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115640</xdr:rowOff>
    </xdr:from>
    <xdr:to>
      <xdr:col>23</xdr:col>
      <xdr:colOff>517525</xdr:colOff>
      <xdr:row>36</xdr:row>
      <xdr:rowOff>140100</xdr:rowOff>
    </xdr:to>
    <xdr:cxnSp macro="">
      <xdr:nvCxnSpPr>
        <xdr:cNvPr id="532" name="直線コネクタ 531"/>
        <xdr:cNvCxnSpPr/>
      </xdr:nvCxnSpPr>
      <xdr:spPr>
        <a:xfrm>
          <a:off x="15481300" y="6287840"/>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3"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115640</xdr:rowOff>
    </xdr:from>
    <xdr:to>
      <xdr:col>22</xdr:col>
      <xdr:colOff>365125</xdr:colOff>
      <xdr:row>37</xdr:row>
      <xdr:rowOff>15951</xdr:rowOff>
    </xdr:to>
    <xdr:cxnSp macro="">
      <xdr:nvCxnSpPr>
        <xdr:cNvPr id="535" name="直線コネクタ 534"/>
        <xdr:cNvCxnSpPr/>
      </xdr:nvCxnSpPr>
      <xdr:spPr>
        <a:xfrm flipV="1">
          <a:off x="14592300" y="6287840"/>
          <a:ext cx="889000" cy="7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7" name="テキスト ボックス 536"/>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126994</xdr:rowOff>
    </xdr:from>
    <xdr:to>
      <xdr:col>21</xdr:col>
      <xdr:colOff>161925</xdr:colOff>
      <xdr:row>37</xdr:row>
      <xdr:rowOff>15951</xdr:rowOff>
    </xdr:to>
    <xdr:cxnSp macro="">
      <xdr:nvCxnSpPr>
        <xdr:cNvPr id="538" name="直線コネクタ 537"/>
        <xdr:cNvCxnSpPr/>
      </xdr:nvCxnSpPr>
      <xdr:spPr>
        <a:xfrm>
          <a:off x="13703300" y="6299194"/>
          <a:ext cx="889000" cy="6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40" name="テキスト ボックス 539"/>
        <xdr:cNvSpPr txBox="1"/>
      </xdr:nvSpPr>
      <xdr:spPr>
        <a:xfrm>
          <a:off x="14325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126994</xdr:rowOff>
    </xdr:from>
    <xdr:to>
      <xdr:col>19</xdr:col>
      <xdr:colOff>644525</xdr:colOff>
      <xdr:row>37</xdr:row>
      <xdr:rowOff>2673</xdr:rowOff>
    </xdr:to>
    <xdr:cxnSp macro="">
      <xdr:nvCxnSpPr>
        <xdr:cNvPr id="541" name="直線コネクタ 540"/>
        <xdr:cNvCxnSpPr/>
      </xdr:nvCxnSpPr>
      <xdr:spPr>
        <a:xfrm flipV="1">
          <a:off x="12814300" y="6299194"/>
          <a:ext cx="889000" cy="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169797</xdr:rowOff>
    </xdr:from>
    <xdr:ext cx="534377" cy="259045"/>
    <xdr:sp macro="" textlink="">
      <xdr:nvSpPr>
        <xdr:cNvPr id="543" name="テキスト ボックス 542"/>
        <xdr:cNvSpPr txBox="1"/>
      </xdr:nvSpPr>
      <xdr:spPr>
        <a:xfrm>
          <a:off x="13436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5" name="テキスト ボックス 544"/>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89300</xdr:rowOff>
    </xdr:from>
    <xdr:to>
      <xdr:col>23</xdr:col>
      <xdr:colOff>568325</xdr:colOff>
      <xdr:row>37</xdr:row>
      <xdr:rowOff>19450</xdr:rowOff>
    </xdr:to>
    <xdr:sp macro="" textlink="">
      <xdr:nvSpPr>
        <xdr:cNvPr id="551" name="円/楕円 550"/>
        <xdr:cNvSpPr/>
      </xdr:nvSpPr>
      <xdr:spPr>
        <a:xfrm>
          <a:off x="16268700" y="62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67727</xdr:rowOff>
    </xdr:from>
    <xdr:ext cx="534377" cy="259045"/>
    <xdr:sp macro="" textlink="">
      <xdr:nvSpPr>
        <xdr:cNvPr id="552" name="消防費該当値テキスト"/>
        <xdr:cNvSpPr txBox="1"/>
      </xdr:nvSpPr>
      <xdr:spPr>
        <a:xfrm>
          <a:off x="16370300" y="62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21,979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64840</xdr:rowOff>
    </xdr:from>
    <xdr:to>
      <xdr:col>22</xdr:col>
      <xdr:colOff>415925</xdr:colOff>
      <xdr:row>36</xdr:row>
      <xdr:rowOff>166440</xdr:rowOff>
    </xdr:to>
    <xdr:sp macro="" textlink="">
      <xdr:nvSpPr>
        <xdr:cNvPr id="553" name="円/楕円 552"/>
        <xdr:cNvSpPr/>
      </xdr:nvSpPr>
      <xdr:spPr>
        <a:xfrm>
          <a:off x="15430500" y="62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157567</xdr:rowOff>
    </xdr:from>
    <xdr:ext cx="534377" cy="259045"/>
    <xdr:sp macro="" textlink="">
      <xdr:nvSpPr>
        <xdr:cNvPr id="554" name="テキスト ボックス 553"/>
        <xdr:cNvSpPr txBox="1"/>
      </xdr:nvSpPr>
      <xdr:spPr>
        <a:xfrm>
          <a:off x="15214111" y="63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136601</xdr:rowOff>
    </xdr:from>
    <xdr:to>
      <xdr:col>21</xdr:col>
      <xdr:colOff>212725</xdr:colOff>
      <xdr:row>37</xdr:row>
      <xdr:rowOff>66751</xdr:rowOff>
    </xdr:to>
    <xdr:sp macro="" textlink="">
      <xdr:nvSpPr>
        <xdr:cNvPr id="555" name="円/楕円 554"/>
        <xdr:cNvSpPr/>
      </xdr:nvSpPr>
      <xdr:spPr>
        <a:xfrm>
          <a:off x="14541500" y="63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57878</xdr:rowOff>
    </xdr:from>
    <xdr:ext cx="534377" cy="259045"/>
    <xdr:sp macro="" textlink="">
      <xdr:nvSpPr>
        <xdr:cNvPr id="556" name="テキスト ボックス 555"/>
        <xdr:cNvSpPr txBox="1"/>
      </xdr:nvSpPr>
      <xdr:spPr>
        <a:xfrm>
          <a:off x="14325111" y="64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76194</xdr:rowOff>
    </xdr:from>
    <xdr:to>
      <xdr:col>20</xdr:col>
      <xdr:colOff>9525</xdr:colOff>
      <xdr:row>37</xdr:row>
      <xdr:rowOff>6344</xdr:rowOff>
    </xdr:to>
    <xdr:sp macro="" textlink="">
      <xdr:nvSpPr>
        <xdr:cNvPr id="557" name="円/楕円 556"/>
        <xdr:cNvSpPr/>
      </xdr:nvSpPr>
      <xdr:spPr>
        <a:xfrm>
          <a:off x="13652500" y="624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22871</xdr:rowOff>
    </xdr:from>
    <xdr:ext cx="534377" cy="259045"/>
    <xdr:sp macro="" textlink="">
      <xdr:nvSpPr>
        <xdr:cNvPr id="558" name="テキスト ボックス 557"/>
        <xdr:cNvSpPr txBox="1"/>
      </xdr:nvSpPr>
      <xdr:spPr>
        <a:xfrm>
          <a:off x="13436111" y="60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123323</xdr:rowOff>
    </xdr:from>
    <xdr:to>
      <xdr:col>18</xdr:col>
      <xdr:colOff>492125</xdr:colOff>
      <xdr:row>37</xdr:row>
      <xdr:rowOff>53473</xdr:rowOff>
    </xdr:to>
    <xdr:sp macro="" textlink="">
      <xdr:nvSpPr>
        <xdr:cNvPr id="559" name="円/楕円 558"/>
        <xdr:cNvSpPr/>
      </xdr:nvSpPr>
      <xdr:spPr>
        <a:xfrm>
          <a:off x="12763500" y="629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44600</xdr:rowOff>
    </xdr:from>
    <xdr:ext cx="534377" cy="259045"/>
    <xdr:sp macro="" textlink="">
      <xdr:nvSpPr>
        <xdr:cNvPr id="560" name="テキスト ボックス 559"/>
        <xdr:cNvSpPr txBox="1"/>
      </xdr:nvSpPr>
      <xdr:spPr>
        <a:xfrm>
          <a:off x="12547111" y="63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133962</xdr:rowOff>
    </xdr:from>
    <xdr:to>
      <xdr:col>23</xdr:col>
      <xdr:colOff>517525</xdr:colOff>
      <xdr:row>57</xdr:row>
      <xdr:rowOff>146028</xdr:rowOff>
    </xdr:to>
    <xdr:cxnSp macro="">
      <xdr:nvCxnSpPr>
        <xdr:cNvPr id="587" name="直線コネクタ 586"/>
        <xdr:cNvCxnSpPr/>
      </xdr:nvCxnSpPr>
      <xdr:spPr>
        <a:xfrm>
          <a:off x="15481300" y="990661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133962</xdr:rowOff>
    </xdr:from>
    <xdr:to>
      <xdr:col>22</xdr:col>
      <xdr:colOff>365125</xdr:colOff>
      <xdr:row>58</xdr:row>
      <xdr:rowOff>2193</xdr:rowOff>
    </xdr:to>
    <xdr:cxnSp macro="">
      <xdr:nvCxnSpPr>
        <xdr:cNvPr id="590" name="直線コネクタ 589"/>
        <xdr:cNvCxnSpPr/>
      </xdr:nvCxnSpPr>
      <xdr:spPr>
        <a:xfrm flipV="1">
          <a:off x="14592300" y="9906612"/>
          <a:ext cx="889000" cy="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169441</xdr:rowOff>
    </xdr:from>
    <xdr:to>
      <xdr:col>21</xdr:col>
      <xdr:colOff>161925</xdr:colOff>
      <xdr:row>58</xdr:row>
      <xdr:rowOff>2193</xdr:rowOff>
    </xdr:to>
    <xdr:cxnSp macro="">
      <xdr:nvCxnSpPr>
        <xdr:cNvPr id="593" name="直線コネクタ 592"/>
        <xdr:cNvCxnSpPr/>
      </xdr:nvCxnSpPr>
      <xdr:spPr>
        <a:xfrm>
          <a:off x="13703300" y="9942091"/>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5" name="テキスト ボックス 594"/>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169441</xdr:rowOff>
    </xdr:from>
    <xdr:to>
      <xdr:col>19</xdr:col>
      <xdr:colOff>644525</xdr:colOff>
      <xdr:row>58</xdr:row>
      <xdr:rowOff>19205</xdr:rowOff>
    </xdr:to>
    <xdr:cxnSp macro="">
      <xdr:nvCxnSpPr>
        <xdr:cNvPr id="596" name="直線コネクタ 595"/>
        <xdr:cNvCxnSpPr/>
      </xdr:nvCxnSpPr>
      <xdr:spPr>
        <a:xfrm flipV="1">
          <a:off x="12814300" y="9942091"/>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8" name="テキスト ボックス 597"/>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600" name="テキスト ボックス 599"/>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95228</xdr:rowOff>
    </xdr:from>
    <xdr:to>
      <xdr:col>23</xdr:col>
      <xdr:colOff>568325</xdr:colOff>
      <xdr:row>58</xdr:row>
      <xdr:rowOff>25378</xdr:rowOff>
    </xdr:to>
    <xdr:sp macro="" textlink="">
      <xdr:nvSpPr>
        <xdr:cNvPr id="606" name="円/楕円 605"/>
        <xdr:cNvSpPr/>
      </xdr:nvSpPr>
      <xdr:spPr>
        <a:xfrm>
          <a:off x="16268700" y="986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10155</xdr:rowOff>
    </xdr:from>
    <xdr:ext cx="534377" cy="259045"/>
    <xdr:sp macro="" textlink="">
      <xdr:nvSpPr>
        <xdr:cNvPr id="607" name="教育費該当値テキスト"/>
        <xdr:cNvSpPr txBox="1"/>
      </xdr:nvSpPr>
      <xdr:spPr>
        <a:xfrm>
          <a:off x="16370300" y="978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36,116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83162</xdr:rowOff>
    </xdr:from>
    <xdr:to>
      <xdr:col>22</xdr:col>
      <xdr:colOff>415925</xdr:colOff>
      <xdr:row>58</xdr:row>
      <xdr:rowOff>13312</xdr:rowOff>
    </xdr:to>
    <xdr:sp macro="" textlink="">
      <xdr:nvSpPr>
        <xdr:cNvPr id="608" name="円/楕円 607"/>
        <xdr:cNvSpPr/>
      </xdr:nvSpPr>
      <xdr:spPr>
        <a:xfrm>
          <a:off x="15430500" y="98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4439</xdr:rowOff>
    </xdr:from>
    <xdr:ext cx="534377" cy="259045"/>
    <xdr:sp macro="" textlink="">
      <xdr:nvSpPr>
        <xdr:cNvPr id="609" name="テキスト ボックス 608"/>
        <xdr:cNvSpPr txBox="1"/>
      </xdr:nvSpPr>
      <xdr:spPr>
        <a:xfrm>
          <a:off x="15214111" y="994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122843</xdr:rowOff>
    </xdr:from>
    <xdr:to>
      <xdr:col>21</xdr:col>
      <xdr:colOff>212725</xdr:colOff>
      <xdr:row>58</xdr:row>
      <xdr:rowOff>52993</xdr:rowOff>
    </xdr:to>
    <xdr:sp macro="" textlink="">
      <xdr:nvSpPr>
        <xdr:cNvPr id="610" name="円/楕円 609"/>
        <xdr:cNvSpPr/>
      </xdr:nvSpPr>
      <xdr:spPr>
        <a:xfrm>
          <a:off x="14541500" y="98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44120</xdr:rowOff>
    </xdr:from>
    <xdr:ext cx="534377" cy="259045"/>
    <xdr:sp macro="" textlink="">
      <xdr:nvSpPr>
        <xdr:cNvPr id="611" name="テキスト ボックス 610"/>
        <xdr:cNvSpPr txBox="1"/>
      </xdr:nvSpPr>
      <xdr:spPr>
        <a:xfrm>
          <a:off x="14325111" y="998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118641</xdr:rowOff>
    </xdr:from>
    <xdr:to>
      <xdr:col>20</xdr:col>
      <xdr:colOff>9525</xdr:colOff>
      <xdr:row>58</xdr:row>
      <xdr:rowOff>48791</xdr:rowOff>
    </xdr:to>
    <xdr:sp macro="" textlink="">
      <xdr:nvSpPr>
        <xdr:cNvPr id="612" name="円/楕円 611"/>
        <xdr:cNvSpPr/>
      </xdr:nvSpPr>
      <xdr:spPr>
        <a:xfrm>
          <a:off x="13652500" y="989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39918</xdr:rowOff>
    </xdr:from>
    <xdr:ext cx="534377" cy="259045"/>
    <xdr:sp macro="" textlink="">
      <xdr:nvSpPr>
        <xdr:cNvPr id="613" name="テキスト ボックス 612"/>
        <xdr:cNvSpPr txBox="1"/>
      </xdr:nvSpPr>
      <xdr:spPr>
        <a:xfrm>
          <a:off x="13436111" y="998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139855</xdr:rowOff>
    </xdr:from>
    <xdr:to>
      <xdr:col>18</xdr:col>
      <xdr:colOff>492125</xdr:colOff>
      <xdr:row>58</xdr:row>
      <xdr:rowOff>70005</xdr:rowOff>
    </xdr:to>
    <xdr:sp macro="" textlink="">
      <xdr:nvSpPr>
        <xdr:cNvPr id="614" name="円/楕円 613"/>
        <xdr:cNvSpPr/>
      </xdr:nvSpPr>
      <xdr:spPr>
        <a:xfrm>
          <a:off x="12763500" y="991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61132</xdr:rowOff>
    </xdr:from>
    <xdr:ext cx="534377" cy="259045"/>
    <xdr:sp macro="" textlink="">
      <xdr:nvSpPr>
        <xdr:cNvPr id="615" name="テキスト ボックス 614"/>
        <xdr:cNvSpPr txBox="1"/>
      </xdr:nvSpPr>
      <xdr:spPr>
        <a:xfrm>
          <a:off x="12547111" y="1000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157359</xdr:rowOff>
    </xdr:from>
    <xdr:to>
      <xdr:col>23</xdr:col>
      <xdr:colOff>517525</xdr:colOff>
      <xdr:row>77</xdr:row>
      <xdr:rowOff>163246</xdr:rowOff>
    </xdr:to>
    <xdr:cxnSp macro="">
      <xdr:nvCxnSpPr>
        <xdr:cNvPr id="640" name="直線コネクタ 639"/>
        <xdr:cNvCxnSpPr/>
      </xdr:nvCxnSpPr>
      <xdr:spPr>
        <a:xfrm flipV="1">
          <a:off x="15481300" y="13359009"/>
          <a:ext cx="8382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163246</xdr:rowOff>
    </xdr:from>
    <xdr:to>
      <xdr:col>22</xdr:col>
      <xdr:colOff>365125</xdr:colOff>
      <xdr:row>77</xdr:row>
      <xdr:rowOff>170904</xdr:rowOff>
    </xdr:to>
    <xdr:cxnSp macro="">
      <xdr:nvCxnSpPr>
        <xdr:cNvPr id="643" name="直線コネクタ 642"/>
        <xdr:cNvCxnSpPr/>
      </xdr:nvCxnSpPr>
      <xdr:spPr>
        <a:xfrm flipV="1">
          <a:off x="14592300" y="13364896"/>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97467</xdr:rowOff>
    </xdr:from>
    <xdr:to>
      <xdr:col>21</xdr:col>
      <xdr:colOff>161925</xdr:colOff>
      <xdr:row>77</xdr:row>
      <xdr:rowOff>170904</xdr:rowOff>
    </xdr:to>
    <xdr:cxnSp macro="">
      <xdr:nvCxnSpPr>
        <xdr:cNvPr id="646" name="直線コネクタ 645"/>
        <xdr:cNvCxnSpPr/>
      </xdr:nvCxnSpPr>
      <xdr:spPr>
        <a:xfrm>
          <a:off x="13703300" y="13299117"/>
          <a:ext cx="889000" cy="7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97467</xdr:rowOff>
    </xdr:from>
    <xdr:to>
      <xdr:col>19</xdr:col>
      <xdr:colOff>644525</xdr:colOff>
      <xdr:row>78</xdr:row>
      <xdr:rowOff>25400</xdr:rowOff>
    </xdr:to>
    <xdr:cxnSp macro="">
      <xdr:nvCxnSpPr>
        <xdr:cNvPr id="649" name="直線コネクタ 648"/>
        <xdr:cNvCxnSpPr/>
      </xdr:nvCxnSpPr>
      <xdr:spPr>
        <a:xfrm flipV="1">
          <a:off x="12814300" y="13299117"/>
          <a:ext cx="889000" cy="9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106559</xdr:rowOff>
    </xdr:from>
    <xdr:to>
      <xdr:col>23</xdr:col>
      <xdr:colOff>568325</xdr:colOff>
      <xdr:row>78</xdr:row>
      <xdr:rowOff>36709</xdr:rowOff>
    </xdr:to>
    <xdr:sp macro="" textlink="">
      <xdr:nvSpPr>
        <xdr:cNvPr id="659" name="円/楕円 658"/>
        <xdr:cNvSpPr/>
      </xdr:nvSpPr>
      <xdr:spPr>
        <a:xfrm>
          <a:off x="16268700" y="133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32637</xdr:rowOff>
    </xdr:from>
    <xdr:ext cx="378565" cy="259045"/>
    <xdr:sp macro="" textlink="">
      <xdr:nvSpPr>
        <xdr:cNvPr id="660" name="災害復旧費該当値テキスト"/>
        <xdr:cNvSpPr txBox="1"/>
      </xdr:nvSpPr>
      <xdr:spPr>
        <a:xfrm>
          <a:off x="16370300" y="1323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112446</xdr:rowOff>
    </xdr:from>
    <xdr:to>
      <xdr:col>22</xdr:col>
      <xdr:colOff>415925</xdr:colOff>
      <xdr:row>78</xdr:row>
      <xdr:rowOff>42596</xdr:rowOff>
    </xdr:to>
    <xdr:sp macro="" textlink="">
      <xdr:nvSpPr>
        <xdr:cNvPr id="661" name="円/楕円 660"/>
        <xdr:cNvSpPr/>
      </xdr:nvSpPr>
      <xdr:spPr>
        <a:xfrm>
          <a:off x="154305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33723</xdr:rowOff>
    </xdr:from>
    <xdr:ext cx="378565" cy="259045"/>
    <xdr:sp macro="" textlink="">
      <xdr:nvSpPr>
        <xdr:cNvPr id="662" name="テキスト ボックス 661"/>
        <xdr:cNvSpPr txBox="1"/>
      </xdr:nvSpPr>
      <xdr:spPr>
        <a:xfrm>
          <a:off x="15292017" y="13406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120104</xdr:rowOff>
    </xdr:from>
    <xdr:to>
      <xdr:col>21</xdr:col>
      <xdr:colOff>212725</xdr:colOff>
      <xdr:row>78</xdr:row>
      <xdr:rowOff>50254</xdr:rowOff>
    </xdr:to>
    <xdr:sp macro="" textlink="">
      <xdr:nvSpPr>
        <xdr:cNvPr id="663" name="円/楕円 662"/>
        <xdr:cNvSpPr/>
      </xdr:nvSpPr>
      <xdr:spPr>
        <a:xfrm>
          <a:off x="14541500" y="133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41381</xdr:rowOff>
    </xdr:from>
    <xdr:ext cx="378565" cy="259045"/>
    <xdr:sp macro="" textlink="">
      <xdr:nvSpPr>
        <xdr:cNvPr id="664" name="テキスト ボックス 663"/>
        <xdr:cNvSpPr txBox="1"/>
      </xdr:nvSpPr>
      <xdr:spPr>
        <a:xfrm>
          <a:off x="14403017" y="1341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46667</xdr:rowOff>
    </xdr:from>
    <xdr:to>
      <xdr:col>20</xdr:col>
      <xdr:colOff>9525</xdr:colOff>
      <xdr:row>77</xdr:row>
      <xdr:rowOff>148267</xdr:rowOff>
    </xdr:to>
    <xdr:sp macro="" textlink="">
      <xdr:nvSpPr>
        <xdr:cNvPr id="665" name="円/楕円 664"/>
        <xdr:cNvSpPr/>
      </xdr:nvSpPr>
      <xdr:spPr>
        <a:xfrm>
          <a:off x="13652500" y="132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139394</xdr:rowOff>
    </xdr:from>
    <xdr:ext cx="469744" cy="259045"/>
    <xdr:sp macro="" textlink="">
      <xdr:nvSpPr>
        <xdr:cNvPr id="666" name="テキスト ボックス 665"/>
        <xdr:cNvSpPr txBox="1"/>
      </xdr:nvSpPr>
      <xdr:spPr>
        <a:xfrm>
          <a:off x="13468427" y="1334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7" name="円/楕円 666"/>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8" name="テキスト ボックス 667"/>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117929</xdr:rowOff>
    </xdr:from>
    <xdr:to>
      <xdr:col>23</xdr:col>
      <xdr:colOff>517525</xdr:colOff>
      <xdr:row>96</xdr:row>
      <xdr:rowOff>129001</xdr:rowOff>
    </xdr:to>
    <xdr:cxnSp macro="">
      <xdr:nvCxnSpPr>
        <xdr:cNvPr id="697" name="直線コネクタ 696"/>
        <xdr:cNvCxnSpPr/>
      </xdr:nvCxnSpPr>
      <xdr:spPr>
        <a:xfrm>
          <a:off x="15481300" y="16577129"/>
          <a:ext cx="8382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108802</xdr:rowOff>
    </xdr:from>
    <xdr:ext cx="534377" cy="259045"/>
    <xdr:sp macro="" textlink="">
      <xdr:nvSpPr>
        <xdr:cNvPr id="698" name="公債費平均値テキスト"/>
        <xdr:cNvSpPr txBox="1"/>
      </xdr:nvSpPr>
      <xdr:spPr>
        <a:xfrm>
          <a:off x="16370300" y="1656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61846</xdr:rowOff>
    </xdr:from>
    <xdr:to>
      <xdr:col>22</xdr:col>
      <xdr:colOff>365125</xdr:colOff>
      <xdr:row>96</xdr:row>
      <xdr:rowOff>117929</xdr:rowOff>
    </xdr:to>
    <xdr:cxnSp macro="">
      <xdr:nvCxnSpPr>
        <xdr:cNvPr id="700" name="直線コネクタ 699"/>
        <xdr:cNvCxnSpPr/>
      </xdr:nvCxnSpPr>
      <xdr:spPr>
        <a:xfrm>
          <a:off x="14592300" y="16521046"/>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12433</xdr:rowOff>
    </xdr:from>
    <xdr:ext cx="534377" cy="259045"/>
    <xdr:sp macro="" textlink="">
      <xdr:nvSpPr>
        <xdr:cNvPr id="702" name="テキスト ボックス 701"/>
        <xdr:cNvSpPr txBox="1"/>
      </xdr:nvSpPr>
      <xdr:spPr>
        <a:xfrm>
          <a:off x="15214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61846</xdr:rowOff>
    </xdr:from>
    <xdr:to>
      <xdr:col>21</xdr:col>
      <xdr:colOff>161925</xdr:colOff>
      <xdr:row>96</xdr:row>
      <xdr:rowOff>79311</xdr:rowOff>
    </xdr:to>
    <xdr:cxnSp macro="">
      <xdr:nvCxnSpPr>
        <xdr:cNvPr id="703" name="直線コネクタ 702"/>
        <xdr:cNvCxnSpPr/>
      </xdr:nvCxnSpPr>
      <xdr:spPr>
        <a:xfrm flipV="1">
          <a:off x="13703300" y="16521046"/>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166950</xdr:rowOff>
    </xdr:from>
    <xdr:ext cx="534377" cy="259045"/>
    <xdr:sp macro="" textlink="">
      <xdr:nvSpPr>
        <xdr:cNvPr id="705" name="テキスト ボックス 704"/>
        <xdr:cNvSpPr txBox="1"/>
      </xdr:nvSpPr>
      <xdr:spPr>
        <a:xfrm>
          <a:off x="14325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61009</xdr:rowOff>
    </xdr:from>
    <xdr:to>
      <xdr:col>19</xdr:col>
      <xdr:colOff>644525</xdr:colOff>
      <xdr:row>96</xdr:row>
      <xdr:rowOff>79311</xdr:rowOff>
    </xdr:to>
    <xdr:cxnSp macro="">
      <xdr:nvCxnSpPr>
        <xdr:cNvPr id="706" name="直線コネクタ 705"/>
        <xdr:cNvCxnSpPr/>
      </xdr:nvCxnSpPr>
      <xdr:spPr>
        <a:xfrm>
          <a:off x="12814300" y="16520209"/>
          <a:ext cx="889000" cy="1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168536</xdr:rowOff>
    </xdr:from>
    <xdr:ext cx="534377" cy="259045"/>
    <xdr:sp macro="" textlink="">
      <xdr:nvSpPr>
        <xdr:cNvPr id="708" name="テキスト ボックス 707"/>
        <xdr:cNvSpPr txBox="1"/>
      </xdr:nvSpPr>
      <xdr:spPr>
        <a:xfrm>
          <a:off x="13436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154636</xdr:rowOff>
    </xdr:from>
    <xdr:ext cx="534377" cy="259045"/>
    <xdr:sp macro="" textlink="">
      <xdr:nvSpPr>
        <xdr:cNvPr id="710" name="テキスト ボックス 709"/>
        <xdr:cNvSpPr txBox="1"/>
      </xdr:nvSpPr>
      <xdr:spPr>
        <a:xfrm>
          <a:off x="12547111" y="166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78201</xdr:rowOff>
    </xdr:from>
    <xdr:to>
      <xdr:col>23</xdr:col>
      <xdr:colOff>568325</xdr:colOff>
      <xdr:row>97</xdr:row>
      <xdr:rowOff>8351</xdr:rowOff>
    </xdr:to>
    <xdr:sp macro="" textlink="">
      <xdr:nvSpPr>
        <xdr:cNvPr id="716" name="円/楕円 715"/>
        <xdr:cNvSpPr/>
      </xdr:nvSpPr>
      <xdr:spPr>
        <a:xfrm>
          <a:off x="16268700" y="165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101078</xdr:rowOff>
    </xdr:from>
    <xdr:ext cx="534377" cy="259045"/>
    <xdr:sp macro="" textlink="">
      <xdr:nvSpPr>
        <xdr:cNvPr id="717" name="公債費該当値テキスト"/>
        <xdr:cNvSpPr txBox="1"/>
      </xdr:nvSpPr>
      <xdr:spPr>
        <a:xfrm>
          <a:off x="16370300" y="1638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56,404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67129</xdr:rowOff>
    </xdr:from>
    <xdr:to>
      <xdr:col>22</xdr:col>
      <xdr:colOff>415925</xdr:colOff>
      <xdr:row>96</xdr:row>
      <xdr:rowOff>168729</xdr:rowOff>
    </xdr:to>
    <xdr:sp macro="" textlink="">
      <xdr:nvSpPr>
        <xdr:cNvPr id="718" name="円/楕円 717"/>
        <xdr:cNvSpPr/>
      </xdr:nvSpPr>
      <xdr:spPr>
        <a:xfrm>
          <a:off x="15430500" y="165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13806</xdr:rowOff>
    </xdr:from>
    <xdr:ext cx="534377" cy="259045"/>
    <xdr:sp macro="" textlink="">
      <xdr:nvSpPr>
        <xdr:cNvPr id="719" name="テキスト ボックス 718"/>
        <xdr:cNvSpPr txBox="1"/>
      </xdr:nvSpPr>
      <xdr:spPr>
        <a:xfrm>
          <a:off x="15214111" y="163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11046</xdr:rowOff>
    </xdr:from>
    <xdr:to>
      <xdr:col>21</xdr:col>
      <xdr:colOff>212725</xdr:colOff>
      <xdr:row>96</xdr:row>
      <xdr:rowOff>112646</xdr:rowOff>
    </xdr:to>
    <xdr:sp macro="" textlink="">
      <xdr:nvSpPr>
        <xdr:cNvPr id="720" name="円/楕円 719"/>
        <xdr:cNvSpPr/>
      </xdr:nvSpPr>
      <xdr:spPr>
        <a:xfrm>
          <a:off x="14541500" y="164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129173</xdr:rowOff>
    </xdr:from>
    <xdr:ext cx="534377" cy="259045"/>
    <xdr:sp macro="" textlink="">
      <xdr:nvSpPr>
        <xdr:cNvPr id="721" name="テキスト ボックス 720"/>
        <xdr:cNvSpPr txBox="1"/>
      </xdr:nvSpPr>
      <xdr:spPr>
        <a:xfrm>
          <a:off x="14325111" y="162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65,217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28511</xdr:rowOff>
    </xdr:from>
    <xdr:to>
      <xdr:col>20</xdr:col>
      <xdr:colOff>9525</xdr:colOff>
      <xdr:row>96</xdr:row>
      <xdr:rowOff>130111</xdr:rowOff>
    </xdr:to>
    <xdr:sp macro="" textlink="">
      <xdr:nvSpPr>
        <xdr:cNvPr id="722" name="円/楕円 721"/>
        <xdr:cNvSpPr/>
      </xdr:nvSpPr>
      <xdr:spPr>
        <a:xfrm>
          <a:off x="13652500" y="164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146638</xdr:rowOff>
    </xdr:from>
    <xdr:ext cx="534377" cy="259045"/>
    <xdr:sp macro="" textlink="">
      <xdr:nvSpPr>
        <xdr:cNvPr id="723" name="テキスト ボックス 722"/>
        <xdr:cNvSpPr txBox="1"/>
      </xdr:nvSpPr>
      <xdr:spPr>
        <a:xfrm>
          <a:off x="13436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62,925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10209</xdr:rowOff>
    </xdr:from>
    <xdr:to>
      <xdr:col>18</xdr:col>
      <xdr:colOff>492125</xdr:colOff>
      <xdr:row>96</xdr:row>
      <xdr:rowOff>111809</xdr:rowOff>
    </xdr:to>
    <xdr:sp macro="" textlink="">
      <xdr:nvSpPr>
        <xdr:cNvPr id="724" name="円/楕円 723"/>
        <xdr:cNvSpPr/>
      </xdr:nvSpPr>
      <xdr:spPr>
        <a:xfrm>
          <a:off x="12763500" y="164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128336</xdr:rowOff>
    </xdr:from>
    <xdr:ext cx="534377" cy="259045"/>
    <xdr:sp macro="" textlink="">
      <xdr:nvSpPr>
        <xdr:cNvPr id="725" name="テキスト ボックス 724"/>
        <xdr:cNvSpPr txBox="1"/>
      </xdr:nvSpPr>
      <xdr:spPr>
        <a:xfrm>
          <a:off x="12547111" y="162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については</a:t>
          </a:r>
          <a:r>
            <a:rPr lang="ja-JP" altLang="ja-JP" sz="1100">
              <a:solidFill>
                <a:schemeClr val="dk1"/>
              </a:solidFill>
              <a:effectLst/>
              <a:latin typeface="+mn-lt"/>
              <a:ea typeface="+mn-ea"/>
              <a:cs typeface="+mn-cs"/>
            </a:rPr>
            <a:t>、住民</a:t>
          </a:r>
          <a:r>
            <a:rPr lang="ja-JP" altLang="ja-JP" sz="1100" b="0" i="0" baseline="0">
              <a:solidFill>
                <a:schemeClr val="dk1"/>
              </a:solidFill>
              <a:effectLst/>
              <a:latin typeface="+mn-lt"/>
              <a:ea typeface="+mn-ea"/>
              <a:cs typeface="+mn-cs"/>
            </a:rPr>
            <a:t>一人当たり</a:t>
          </a:r>
          <a:r>
            <a:rPr lang="ja-JP" altLang="en-US" sz="1100" b="0" i="0" baseline="0">
              <a:solidFill>
                <a:schemeClr val="dk1"/>
              </a:solidFill>
              <a:effectLst/>
              <a:latin typeface="+mn-lt"/>
              <a:ea typeface="+mn-ea"/>
              <a:cs typeface="+mn-cs"/>
            </a:rPr>
            <a:t>７４，０４７</a:t>
          </a:r>
          <a:r>
            <a:rPr lang="ja-JP" altLang="ja-JP" sz="1100" b="0" i="0" baseline="0">
              <a:solidFill>
                <a:schemeClr val="dk1"/>
              </a:solidFill>
              <a:effectLst/>
              <a:latin typeface="+mn-lt"/>
              <a:ea typeface="+mn-ea"/>
              <a:cs typeface="+mn-cs"/>
            </a:rPr>
            <a:t>円となっており、類似団体と比較して高い状況にある。</a:t>
          </a:r>
          <a:r>
            <a:rPr lang="ja-JP" altLang="en-US" sz="1100" b="0" i="0" baseline="0">
              <a:solidFill>
                <a:schemeClr val="dk1"/>
              </a:solidFill>
              <a:effectLst/>
              <a:latin typeface="+mn-lt"/>
              <a:ea typeface="+mn-ea"/>
              <a:cs typeface="+mn-cs"/>
            </a:rPr>
            <a:t>主な要因としては、</a:t>
          </a:r>
          <a:r>
            <a:rPr kumimoji="1" lang="ja-JP" altLang="ja-JP" sz="1100">
              <a:solidFill>
                <a:schemeClr val="dk1"/>
              </a:solidFill>
              <a:effectLst/>
              <a:latin typeface="+mn-lt"/>
              <a:ea typeface="+mn-ea"/>
              <a:cs typeface="+mn-cs"/>
            </a:rPr>
            <a:t>平成２４年度から実施している</a:t>
          </a:r>
          <a:r>
            <a:rPr lang="ja-JP" altLang="ja-JP" sz="1100">
              <a:solidFill>
                <a:schemeClr val="dk1"/>
              </a:solidFill>
              <a:effectLst/>
              <a:latin typeface="+mn-lt"/>
              <a:ea typeface="+mn-ea"/>
              <a:cs typeface="+mn-cs"/>
            </a:rPr>
            <a:t>町営住宅建設事業の本体工事が前年度から増嵩している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こ</a:t>
          </a:r>
          <a:r>
            <a:rPr lang="ja-JP" altLang="en-US" sz="1100">
              <a:solidFill>
                <a:schemeClr val="dk1"/>
              </a:solidFill>
              <a:effectLst/>
              <a:latin typeface="+mn-lt"/>
              <a:ea typeface="+mn-ea"/>
              <a:cs typeface="+mn-cs"/>
            </a:rPr>
            <a:t>れ</a:t>
          </a:r>
          <a:r>
            <a:rPr lang="ja-JP" altLang="ja-JP" sz="1100">
              <a:solidFill>
                <a:schemeClr val="dk1"/>
              </a:solidFill>
              <a:effectLst/>
              <a:latin typeface="+mn-lt"/>
              <a:ea typeface="+mn-ea"/>
              <a:cs typeface="+mn-cs"/>
            </a:rPr>
            <a:t>は、本町が住環境の充実を図るため、重点的に取り組んできたことによるものである。</a:t>
          </a:r>
          <a:r>
            <a:rPr lang="ja-JP" altLang="en-US" sz="1100">
              <a:solidFill>
                <a:schemeClr val="dk1"/>
              </a:solidFill>
              <a:effectLst/>
              <a:latin typeface="+mn-lt"/>
              <a:ea typeface="+mn-ea"/>
              <a:cs typeface="+mn-cs"/>
            </a:rPr>
            <a:t>また、商工費についても類似団体平均を上回っており、要因としては平成２９年度道の駅開園に向け、前年度に本体工事を実施したことによるものである。</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民生費については、</a:t>
          </a:r>
          <a:r>
            <a:rPr lang="ja-JP" altLang="ja-JP" sz="1100">
              <a:solidFill>
                <a:schemeClr val="dk1"/>
              </a:solidFill>
              <a:effectLst/>
              <a:latin typeface="+mn-lt"/>
              <a:ea typeface="+mn-ea"/>
              <a:cs typeface="+mn-cs"/>
            </a:rPr>
            <a:t>住民</a:t>
          </a:r>
          <a:r>
            <a:rPr lang="ja-JP" altLang="ja-JP" sz="1100" b="0" i="0" baseline="0">
              <a:solidFill>
                <a:schemeClr val="dk1"/>
              </a:solidFill>
              <a:effectLst/>
              <a:latin typeface="+mn-lt"/>
              <a:ea typeface="+mn-ea"/>
              <a:cs typeface="+mn-cs"/>
            </a:rPr>
            <a:t>一人当たり</a:t>
          </a:r>
          <a:r>
            <a:rPr lang="ja-JP" altLang="en-US" sz="1100" b="0" i="0" baseline="0">
              <a:solidFill>
                <a:schemeClr val="dk1"/>
              </a:solidFill>
              <a:effectLst/>
              <a:latin typeface="+mn-lt"/>
              <a:ea typeface="+mn-ea"/>
              <a:cs typeface="+mn-cs"/>
            </a:rPr>
            <a:t>１３４，５２６</a:t>
          </a:r>
          <a:r>
            <a:rPr lang="ja-JP" altLang="ja-JP" sz="1100" b="0" i="0" baseline="0">
              <a:solidFill>
                <a:schemeClr val="dk1"/>
              </a:solidFill>
              <a:effectLst/>
              <a:latin typeface="+mn-lt"/>
              <a:ea typeface="+mn-ea"/>
              <a:cs typeface="+mn-cs"/>
            </a:rPr>
            <a:t>円となっており、</a:t>
          </a:r>
          <a:r>
            <a:rPr lang="ja-JP" altLang="en-US" sz="1100" b="0" i="0" baseline="0">
              <a:solidFill>
                <a:schemeClr val="dk1"/>
              </a:solidFill>
              <a:effectLst/>
              <a:latin typeface="+mn-lt"/>
              <a:ea typeface="+mn-ea"/>
              <a:cs typeface="+mn-cs"/>
            </a:rPr>
            <a:t>類似団体と比較して高い状況にある。主な要因としては、</a:t>
          </a:r>
          <a:r>
            <a:rPr lang="ja-JP" altLang="en-US" sz="1100">
              <a:solidFill>
                <a:schemeClr val="dk1"/>
              </a:solidFill>
              <a:effectLst/>
              <a:latin typeface="+mn-lt"/>
              <a:ea typeface="+mn-ea"/>
              <a:cs typeface="+mn-cs"/>
            </a:rPr>
            <a:t>乳幼児医療や子ども子育て支援事業に係る施設型給付費が増加したことである。</a:t>
          </a:r>
          <a:endParaRPr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公債費についても住民</a:t>
          </a:r>
          <a:r>
            <a:rPr lang="ja-JP" altLang="ja-JP" sz="1100" b="0" i="0" baseline="0">
              <a:solidFill>
                <a:schemeClr val="dk1"/>
              </a:solidFill>
              <a:effectLst/>
              <a:latin typeface="+mn-lt"/>
              <a:ea typeface="+mn-ea"/>
              <a:cs typeface="+mn-cs"/>
            </a:rPr>
            <a:t>一人当たり５６，４０４円となっており、減少傾向にあるものの、類似団体と比較しても高い状況にあるため、精査により今後は事業縮小などの検討が必要である</a:t>
          </a:r>
          <a:r>
            <a:rPr lang="ja-JP" altLang="en-US"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近年、実質収支額は改善傾向にある。主な要因は、固定資産税の超過課税の効果や、国の経済対策に伴う各種交付金により財源を確保できたこと、歳出については、第２次集中改革プランによる健全化への取組み等により、財政調整基金を取り崩すことなく積み立てることができたことである。</a:t>
          </a:r>
          <a:r>
            <a:rPr lang="ja-JP" altLang="ja-JP" sz="1100">
              <a:solidFill>
                <a:schemeClr val="dk1"/>
              </a:solidFill>
              <a:effectLst/>
              <a:latin typeface="+mn-lt"/>
              <a:ea typeface="+mn-ea"/>
              <a:cs typeface="+mn-cs"/>
            </a:rPr>
            <a:t>なお、平成２</a:t>
          </a:r>
          <a:r>
            <a:rPr lang="ja-JP" altLang="ja-JP" sz="1100" u="none">
              <a:solidFill>
                <a:schemeClr val="dk1"/>
              </a:solidFill>
              <a:effectLst/>
              <a:latin typeface="+mn-lt"/>
              <a:ea typeface="+mn-ea"/>
              <a:cs typeface="+mn-cs"/>
            </a:rPr>
            <a:t>４年度、平成２６年度はいずれも地元鉄道会社との固定資産評価額を巡る訴訟の終結に際して発生した臨時的な経費の対応（平成２４年度）や、これに伴う地方交付税の精算について前年度からの増加要因がなくなったこと（平成２６年度）により、財政調整基金を取り崩したため、</a:t>
          </a:r>
          <a:r>
            <a:rPr lang="ja-JP" altLang="ja-JP" sz="1100" b="0" i="0" baseline="0">
              <a:solidFill>
                <a:schemeClr val="dk1"/>
              </a:solidFill>
              <a:effectLst/>
              <a:latin typeface="+mn-lt"/>
              <a:ea typeface="+mn-ea"/>
              <a:cs typeface="+mn-cs"/>
            </a:rPr>
            <a:t>実質単年度収支は一時的に赤字となったものの、平成２７年度は黒字に戻った。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２４年度までは、その他会計（住宅新築資金等貸付事業特別会計）のみが赤字となっていたが、平成２５年度末で一般会計からの財源補填により赤字を解消し特別会計を閉鎖した。これにより、平成２５年度以降は全ての会計が黒字となった。しかし、今後少子高齢化の進展による介護保険、国民健康保険、後期高齢者医療に係る各特別会計への影響が懸念される。また、下水道事業、漁業集落排水事業の各特別会計については、財源不足額を繰出基準以上に一般会計から繰出すことにより収支均衡を保っている状況にある。今後は、企業会計の独立採算の原則に基づく繰出基準を厳格に適用するとともに、適正な料金の改定などを検討することで更なる適正化に努める必要があ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元利償還金」は、過去に実施した健康ふれあいセンター、中学校、消防庁舎などの整備により、地方債の元利償還金が増大し、平成２１年度をピークに、以降は新発債の抑制により減少傾向にある。「公営企業債の元利償還金に対する繰入金」は、公共下水道の整備により、平成２１年度までは増加傾向にあったが、以降は事業規模を縮小し新発債を抑制したため概ね減少傾向にある。一方、平成２５年度に発足した消防組合の施設整備等により「組合等が起こした地方債の元利償還金に対する負担金等」は増加傾向にある。今後は、一部事務組合への負担金については、構成団体と協議し事業の重点化を図るとともに、下水道事業についても将来の財政負担に引き続き留意しつつ実施する必要がある。</a:t>
          </a:r>
          <a:endParaRPr lang="ja-JP" altLang="ja-JP" sz="16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将来負担額の「一般会計等に係る地方債の現在高」は、前年度に比べ増加したものの、退職者数に対して新規採用者を抑制したことにより「退職手当負担見込額」が前年度から減少したことで「将来負担額」は全体で減少した。また、「充当可能財源等」については、「基準財政需要額算入見込額」が前年度から減少したものの、平成２７年度は財政調整基金</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積立をおこなったことで、前年度から増加したことで、全体で減少した。この結果、「将来負担比率の分子」は</a:t>
          </a:r>
          <a:r>
            <a:rPr lang="ja-JP" altLang="en-US" sz="1400" b="0" i="0" baseline="0">
              <a:solidFill>
                <a:schemeClr val="dk1"/>
              </a:solidFill>
              <a:effectLst/>
              <a:latin typeface="+mn-lt"/>
              <a:ea typeface="+mn-ea"/>
              <a:cs typeface="+mn-cs"/>
            </a:rPr>
            <a:t>平成２３年度以降</a:t>
          </a:r>
          <a:r>
            <a:rPr lang="ja-JP" altLang="ja-JP" sz="1400" b="0" i="0" baseline="0">
              <a:solidFill>
                <a:schemeClr val="dk1"/>
              </a:solidFill>
              <a:effectLst/>
              <a:latin typeface="+mn-lt"/>
              <a:ea typeface="+mn-ea"/>
              <a:cs typeface="+mn-cs"/>
            </a:rPr>
            <a:t>減少傾向にある。今後とも、将来の財政負担に留意しつつ財政運営を行う必要がある。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16,488
16,387
49.18
7,603,824
7,536,864
49,426
4,338,991
7,250,946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115.9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16,488
16,387
49.18
7,603,824
7,536,864
49,426
4,338,991
7,250,946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115.9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16,488
16,387
49.18
7,603,824
7,536,864
49,426
4,338,991
7,250,946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115.9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73660_&#23724;&#30010;_2015/&#12304;&#36001;&#25919;&#29366;&#27841;&#36039;&#26009;&#38598;&#12305;_273660_&#23724;&#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157.4</v>
          </cell>
          <cell r="L73">
            <v>147.6</v>
          </cell>
          <cell r="M73">
            <v>126.4</v>
          </cell>
          <cell r="N73">
            <v>119.2</v>
          </cell>
          <cell r="O73">
            <v>115.9</v>
          </cell>
        </row>
        <row r="75">
          <cell r="K75">
            <v>21</v>
          </cell>
          <cell r="L75">
            <v>19.899999999999999</v>
          </cell>
          <cell r="M75">
            <v>18.8</v>
          </cell>
          <cell r="N75">
            <v>17.600000000000001</v>
          </cell>
          <cell r="O75">
            <v>16.2</v>
          </cell>
        </row>
        <row r="77">
          <cell r="G77" t="str">
            <v>類似団体内平均値</v>
          </cell>
          <cell r="K77">
            <v>64.3</v>
          </cell>
          <cell r="L77">
            <v>61.3</v>
          </cell>
          <cell r="M77">
            <v>54.6</v>
          </cell>
          <cell r="N77">
            <v>48.7</v>
          </cell>
          <cell r="O77">
            <v>36.5</v>
          </cell>
        </row>
        <row r="79">
          <cell r="K79">
            <v>12.3</v>
          </cell>
          <cell r="L79">
            <v>11.7</v>
          </cell>
          <cell r="M79">
            <v>11.2</v>
          </cell>
          <cell r="N79">
            <v>10.4</v>
          </cell>
          <cell r="O79">
            <v>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1" sqref="B1:DI1"/>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7603824</v>
      </c>
      <c r="BO4" s="349"/>
      <c r="BP4" s="349"/>
      <c r="BQ4" s="349"/>
      <c r="BR4" s="349"/>
      <c r="BS4" s="349"/>
      <c r="BT4" s="349"/>
      <c r="BU4" s="350"/>
      <c r="BV4" s="348">
        <v>6836114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1.1000000000000001</v>
      </c>
      <c r="CU4" s="355"/>
      <c r="CV4" s="355"/>
      <c r="CW4" s="355"/>
      <c r="CX4" s="355"/>
      <c r="CY4" s="355"/>
      <c r="CZ4" s="355"/>
      <c r="DA4" s="356"/>
      <c r="DB4" s="354">
        <v>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7536864</v>
      </c>
      <c r="BO5" s="386"/>
      <c r="BP5" s="386"/>
      <c r="BQ5" s="386"/>
      <c r="BR5" s="386"/>
      <c r="BS5" s="386"/>
      <c r="BT5" s="386"/>
      <c r="BU5" s="387"/>
      <c r="BV5" s="385">
        <v>6605629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95.3</v>
      </c>
      <c r="CU5" s="383"/>
      <c r="CV5" s="383"/>
      <c r="CW5" s="383"/>
      <c r="CX5" s="383"/>
      <c r="CY5" s="383"/>
      <c r="CZ5" s="383"/>
      <c r="DA5" s="384"/>
      <c r="DB5" s="382">
        <v>95.5</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66960</v>
      </c>
      <c r="BO6" s="386"/>
      <c r="BP6" s="386"/>
      <c r="BQ6" s="386"/>
      <c r="BR6" s="386"/>
      <c r="BS6" s="386"/>
      <c r="BT6" s="386"/>
      <c r="BU6" s="387"/>
      <c r="BV6" s="385">
        <v>230485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102.6</v>
      </c>
      <c r="CU6" s="423"/>
      <c r="CV6" s="423"/>
      <c r="CW6" s="423"/>
      <c r="CX6" s="423"/>
      <c r="CY6" s="423"/>
      <c r="CZ6" s="423"/>
      <c r="DA6" s="424"/>
      <c r="DB6" s="422">
        <v>103.1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17534</v>
      </c>
      <c r="BO7" s="386"/>
      <c r="BP7" s="386"/>
      <c r="BQ7" s="386"/>
      <c r="BR7" s="386"/>
      <c r="BS7" s="386"/>
      <c r="BT7" s="386"/>
      <c r="BU7" s="387"/>
      <c r="BV7" s="385">
        <v>186588</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4338991</v>
      </c>
      <c r="CU7" s="386"/>
      <c r="CV7" s="386"/>
      <c r="CW7" s="386"/>
      <c r="CX7" s="386"/>
      <c r="CY7" s="386"/>
      <c r="CZ7" s="386"/>
      <c r="DA7" s="387"/>
      <c r="DB7" s="385">
        <v>4225028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49426</v>
      </c>
      <c r="BO8" s="386"/>
      <c r="BP8" s="386"/>
      <c r="BQ8" s="386"/>
      <c r="BR8" s="386"/>
      <c r="BS8" s="386"/>
      <c r="BT8" s="386"/>
      <c r="BU8" s="387"/>
      <c r="BV8" s="385">
        <v>43897</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0.53</v>
      </c>
      <c r="CU8" s="426"/>
      <c r="CV8" s="426"/>
      <c r="CW8" s="426"/>
      <c r="CX8" s="426"/>
      <c r="CY8" s="426"/>
      <c r="CZ8" s="426"/>
      <c r="DA8" s="427"/>
      <c r="DB8" s="425">
        <v>0.53</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15938</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5529</v>
      </c>
      <c r="BO9" s="386"/>
      <c r="BP9" s="386"/>
      <c r="BQ9" s="386"/>
      <c r="BR9" s="386"/>
      <c r="BS9" s="386"/>
      <c r="BT9" s="386"/>
      <c r="BU9" s="387"/>
      <c r="BV9" s="385">
        <v>4493</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18.5</v>
      </c>
      <c r="CU9" s="383"/>
      <c r="CV9" s="383"/>
      <c r="CW9" s="383"/>
      <c r="CX9" s="383"/>
      <c r="CY9" s="383"/>
      <c r="CZ9" s="383"/>
      <c r="DA9" s="384"/>
      <c r="DB9" s="382">
        <v>19.5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17504</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77</v>
      </c>
      <c r="AV10" s="418"/>
      <c r="AW10" s="418"/>
      <c r="AX10" s="418"/>
      <c r="AY10" s="419" t="s">
        <v>102</v>
      </c>
      <c r="AZ10" s="420"/>
      <c r="BA10" s="420"/>
      <c r="BB10" s="420"/>
      <c r="BC10" s="420"/>
      <c r="BD10" s="420"/>
      <c r="BE10" s="420"/>
      <c r="BF10" s="420"/>
      <c r="BG10" s="420"/>
      <c r="BH10" s="420"/>
      <c r="BI10" s="420"/>
      <c r="BJ10" s="420"/>
      <c r="BK10" s="420"/>
      <c r="BL10" s="420"/>
      <c r="BM10" s="421"/>
      <c r="BN10" s="385">
        <v>70251</v>
      </c>
      <c r="BO10" s="386"/>
      <c r="BP10" s="386"/>
      <c r="BQ10" s="386"/>
      <c r="BR10" s="386"/>
      <c r="BS10" s="386"/>
      <c r="BT10" s="386"/>
      <c r="BU10" s="387"/>
      <c r="BV10" s="385">
        <v>527</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v>1406</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16488</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v>60000</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16387</v>
      </c>
      <c r="S13" s="467"/>
      <c r="T13" s="467"/>
      <c r="U13" s="467"/>
      <c r="V13" s="468"/>
      <c r="W13" s="401" t="s">
        <v>120</v>
      </c>
      <c r="X13" s="402"/>
      <c r="Y13" s="402"/>
      <c r="Z13" s="402"/>
      <c r="AA13" s="402"/>
      <c r="AB13" s="392"/>
      <c r="AC13" s="436">
        <v>182</v>
      </c>
      <c r="AD13" s="437"/>
      <c r="AE13" s="437"/>
      <c r="AF13" s="437"/>
      <c r="AG13" s="476"/>
      <c r="AH13" s="436">
        <v>225</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75780</v>
      </c>
      <c r="BO13" s="386"/>
      <c r="BP13" s="386"/>
      <c r="BQ13" s="386"/>
      <c r="BR13" s="386"/>
      <c r="BS13" s="386"/>
      <c r="BT13" s="386"/>
      <c r="BU13" s="387"/>
      <c r="BV13" s="385">
        <v>-53574</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16.2</v>
      </c>
      <c r="CU13" s="383"/>
      <c r="CV13" s="383"/>
      <c r="CW13" s="383"/>
      <c r="CX13" s="383"/>
      <c r="CY13" s="383"/>
      <c r="CZ13" s="383"/>
      <c r="DA13" s="384"/>
      <c r="DB13" s="382">
        <v>17.600000000000001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16768</v>
      </c>
      <c r="S14" s="467"/>
      <c r="T14" s="467"/>
      <c r="U14" s="467"/>
      <c r="V14" s="468"/>
      <c r="W14" s="375"/>
      <c r="X14" s="376"/>
      <c r="Y14" s="376"/>
      <c r="Z14" s="376"/>
      <c r="AA14" s="376"/>
      <c r="AB14" s="365"/>
      <c r="AC14" s="469">
        <v>2.7</v>
      </c>
      <c r="AD14" s="470"/>
      <c r="AE14" s="470"/>
      <c r="AF14" s="470"/>
      <c r="AG14" s="471"/>
      <c r="AH14" s="469">
        <v>2.9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115.9</v>
      </c>
      <c r="CU14" s="481"/>
      <c r="CV14" s="481"/>
      <c r="CW14" s="481"/>
      <c r="CX14" s="481"/>
      <c r="CY14" s="481"/>
      <c r="CZ14" s="481"/>
      <c r="DA14" s="482"/>
      <c r="DB14" s="480">
        <v>119.2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16672</v>
      </c>
      <c r="S15" s="467"/>
      <c r="T15" s="467"/>
      <c r="U15" s="467"/>
      <c r="V15" s="468"/>
      <c r="W15" s="401" t="s">
        <v>127</v>
      </c>
      <c r="X15" s="402"/>
      <c r="Y15" s="402"/>
      <c r="Z15" s="402"/>
      <c r="AA15" s="402"/>
      <c r="AB15" s="392"/>
      <c r="AC15" s="436">
        <v>1548</v>
      </c>
      <c r="AD15" s="437"/>
      <c r="AE15" s="437"/>
      <c r="AF15" s="437"/>
      <c r="AG15" s="476"/>
      <c r="AH15" s="436">
        <v>1643</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1861860</v>
      </c>
      <c r="BO15" s="349"/>
      <c r="BP15" s="349"/>
      <c r="BQ15" s="349"/>
      <c r="BR15" s="349"/>
      <c r="BS15" s="349"/>
      <c r="BT15" s="349"/>
      <c r="BU15" s="350"/>
      <c r="BV15" s="348">
        <v>1812966</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22.7</v>
      </c>
      <c r="AD16" s="470"/>
      <c r="AE16" s="470"/>
      <c r="AF16" s="470"/>
      <c r="AG16" s="471"/>
      <c r="AH16" s="469">
        <v>21.3</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3512992</v>
      </c>
      <c r="BO16" s="386"/>
      <c r="BP16" s="386"/>
      <c r="BQ16" s="386"/>
      <c r="BR16" s="386"/>
      <c r="BS16" s="386"/>
      <c r="BT16" s="386"/>
      <c r="BU16" s="387"/>
      <c r="BV16" s="385">
        <v>3374745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5091</v>
      </c>
      <c r="AD17" s="437"/>
      <c r="AE17" s="437"/>
      <c r="AF17" s="437"/>
      <c r="AG17" s="476"/>
      <c r="AH17" s="436">
        <v>5735</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2363618</v>
      </c>
      <c r="BO17" s="386"/>
      <c r="BP17" s="386"/>
      <c r="BQ17" s="386"/>
      <c r="BR17" s="386"/>
      <c r="BS17" s="386"/>
      <c r="BT17" s="386"/>
      <c r="BU17" s="387"/>
      <c r="BV17" s="385">
        <v>2335579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49.18</v>
      </c>
      <c r="M18" s="498"/>
      <c r="N18" s="498"/>
      <c r="O18" s="498"/>
      <c r="P18" s="498"/>
      <c r="Q18" s="498"/>
      <c r="R18" s="499"/>
      <c r="S18" s="499"/>
      <c r="T18" s="499"/>
      <c r="U18" s="499"/>
      <c r="V18" s="500"/>
      <c r="W18" s="403"/>
      <c r="X18" s="404"/>
      <c r="Y18" s="404"/>
      <c r="Z18" s="404"/>
      <c r="AA18" s="404"/>
      <c r="AB18" s="395"/>
      <c r="AC18" s="501">
        <v>74.599999999999994</v>
      </c>
      <c r="AD18" s="502"/>
      <c r="AE18" s="502"/>
      <c r="AF18" s="502"/>
      <c r="AG18" s="503"/>
      <c r="AH18" s="501">
        <v>74.3</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4398265</v>
      </c>
      <c r="BO18" s="386"/>
      <c r="BP18" s="386"/>
      <c r="BQ18" s="386"/>
      <c r="BR18" s="386"/>
      <c r="BS18" s="386"/>
      <c r="BT18" s="386"/>
      <c r="BU18" s="387"/>
      <c r="BV18" s="385">
        <v>4229188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324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5013658</v>
      </c>
      <c r="BO19" s="386"/>
      <c r="BP19" s="386"/>
      <c r="BQ19" s="386"/>
      <c r="BR19" s="386"/>
      <c r="BS19" s="386"/>
      <c r="BT19" s="386"/>
      <c r="BU19" s="387"/>
      <c r="BV19" s="385">
        <v>4964442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6407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7250946</v>
      </c>
      <c r="BO23" s="386"/>
      <c r="BP23" s="386"/>
      <c r="BQ23" s="386"/>
      <c r="BR23" s="386"/>
      <c r="BS23" s="386"/>
      <c r="BT23" s="386"/>
      <c r="BU23" s="387"/>
      <c r="BV23" s="385">
        <v>7103242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6540</v>
      </c>
      <c r="R24" s="437"/>
      <c r="S24" s="437"/>
      <c r="T24" s="437"/>
      <c r="U24" s="437"/>
      <c r="V24" s="476"/>
      <c r="W24" s="531"/>
      <c r="X24" s="519"/>
      <c r="Y24" s="520"/>
      <c r="Z24" s="435" t="s">
        <v>150</v>
      </c>
      <c r="AA24" s="415"/>
      <c r="AB24" s="415"/>
      <c r="AC24" s="415"/>
      <c r="AD24" s="415"/>
      <c r="AE24" s="415"/>
      <c r="AF24" s="415"/>
      <c r="AG24" s="416"/>
      <c r="AH24" s="436">
        <v>129</v>
      </c>
      <c r="AI24" s="437"/>
      <c r="AJ24" s="437"/>
      <c r="AK24" s="437"/>
      <c r="AL24" s="476"/>
      <c r="AM24" s="436">
        <v>423378</v>
      </c>
      <c r="AN24" s="437"/>
      <c r="AO24" s="437"/>
      <c r="AP24" s="437"/>
      <c r="AQ24" s="437"/>
      <c r="AR24" s="476"/>
      <c r="AS24" s="436">
        <v>3282</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4802349</v>
      </c>
      <c r="BO24" s="386"/>
      <c r="BP24" s="386"/>
      <c r="BQ24" s="386"/>
      <c r="BR24" s="386"/>
      <c r="BS24" s="386"/>
      <c r="BT24" s="386"/>
      <c r="BU24" s="387"/>
      <c r="BV24" s="385">
        <v>4319356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2</v>
      </c>
      <c r="M25" s="437"/>
      <c r="N25" s="437"/>
      <c r="O25" s="437"/>
      <c r="P25" s="476"/>
      <c r="Q25" s="436">
        <v>5440</v>
      </c>
      <c r="R25" s="437"/>
      <c r="S25" s="437"/>
      <c r="T25" s="437"/>
      <c r="U25" s="437"/>
      <c r="V25" s="476"/>
      <c r="W25" s="531"/>
      <c r="X25" s="519"/>
      <c r="Y25" s="520"/>
      <c r="Z25" s="435" t="s">
        <v>153</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1345062</v>
      </c>
      <c r="BO25" s="349"/>
      <c r="BP25" s="349"/>
      <c r="BQ25" s="349"/>
      <c r="BR25" s="349"/>
      <c r="BS25" s="349"/>
      <c r="BT25" s="349"/>
      <c r="BU25" s="350"/>
      <c r="BV25" s="348">
        <v>1949285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5100</v>
      </c>
      <c r="R26" s="437"/>
      <c r="S26" s="437"/>
      <c r="T26" s="437"/>
      <c r="U26" s="437"/>
      <c r="V26" s="476"/>
      <c r="W26" s="531"/>
      <c r="X26" s="519"/>
      <c r="Y26" s="520"/>
      <c r="Z26" s="435" t="s">
        <v>156</v>
      </c>
      <c r="AA26" s="541"/>
      <c r="AB26" s="541"/>
      <c r="AC26" s="541"/>
      <c r="AD26" s="541"/>
      <c r="AE26" s="541"/>
      <c r="AF26" s="541"/>
      <c r="AG26" s="542"/>
      <c r="AH26" s="436">
        <v>9</v>
      </c>
      <c r="AI26" s="437"/>
      <c r="AJ26" s="437"/>
      <c r="AK26" s="437"/>
      <c r="AL26" s="476"/>
      <c r="AM26" s="436">
        <v>26937</v>
      </c>
      <c r="AN26" s="437"/>
      <c r="AO26" s="437"/>
      <c r="AP26" s="437"/>
      <c r="AQ26" s="437"/>
      <c r="AR26" s="476"/>
      <c r="AS26" s="436">
        <v>2993</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158</v>
      </c>
      <c r="F27" s="415"/>
      <c r="G27" s="415"/>
      <c r="H27" s="415"/>
      <c r="I27" s="415"/>
      <c r="J27" s="415"/>
      <c r="K27" s="416"/>
      <c r="L27" s="436">
        <v>1</v>
      </c>
      <c r="M27" s="437"/>
      <c r="N27" s="437"/>
      <c r="O27" s="437"/>
      <c r="P27" s="476"/>
      <c r="Q27" s="436">
        <v>3400</v>
      </c>
      <c r="R27" s="437"/>
      <c r="S27" s="437"/>
      <c r="T27" s="437"/>
      <c r="U27" s="437"/>
      <c r="V27" s="476"/>
      <c r="W27" s="531"/>
      <c r="X27" s="519"/>
      <c r="Y27" s="520"/>
      <c r="Z27" s="435" t="s">
        <v>159</v>
      </c>
      <c r="AA27" s="415"/>
      <c r="AB27" s="415"/>
      <c r="AC27" s="415"/>
      <c r="AD27" s="415"/>
      <c r="AE27" s="415"/>
      <c r="AF27" s="415"/>
      <c r="AG27" s="416"/>
      <c r="AH27" s="436">
        <v>8</v>
      </c>
      <c r="AI27" s="437"/>
      <c r="AJ27" s="437"/>
      <c r="AK27" s="437"/>
      <c r="AL27" s="476"/>
      <c r="AM27" s="436">
        <v>26128</v>
      </c>
      <c r="AN27" s="437"/>
      <c r="AO27" s="437"/>
      <c r="AP27" s="437"/>
      <c r="AQ27" s="437"/>
      <c r="AR27" s="476"/>
      <c r="AS27" s="436">
        <v>3266</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t="s">
        <v>117</v>
      </c>
      <c r="BO27" s="555"/>
      <c r="BP27" s="555"/>
      <c r="BQ27" s="555"/>
      <c r="BR27" s="555"/>
      <c r="BS27" s="555"/>
      <c r="BT27" s="555"/>
      <c r="BU27" s="556"/>
      <c r="BV27" s="554" t="s">
        <v>117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161</v>
      </c>
      <c r="F28" s="415"/>
      <c r="G28" s="415"/>
      <c r="H28" s="415"/>
      <c r="I28" s="415"/>
      <c r="J28" s="415"/>
      <c r="K28" s="416"/>
      <c r="L28" s="436">
        <v>1</v>
      </c>
      <c r="M28" s="437"/>
      <c r="N28" s="437"/>
      <c r="O28" s="437"/>
      <c r="P28" s="476"/>
      <c r="Q28" s="436">
        <v>3100</v>
      </c>
      <c r="R28" s="437"/>
      <c r="S28" s="437"/>
      <c r="T28" s="437"/>
      <c r="U28" s="437"/>
      <c r="V28" s="476"/>
      <c r="W28" s="531"/>
      <c r="X28" s="519"/>
      <c r="Y28" s="520"/>
      <c r="Z28" s="435" t="s">
        <v>162</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887381</v>
      </c>
      <c r="BO28" s="349"/>
      <c r="BP28" s="349"/>
      <c r="BQ28" s="349"/>
      <c r="BR28" s="349"/>
      <c r="BS28" s="349"/>
      <c r="BT28" s="349"/>
      <c r="BU28" s="350"/>
      <c r="BV28" s="348">
        <v>817130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165</v>
      </c>
      <c r="F29" s="415"/>
      <c r="G29" s="415"/>
      <c r="H29" s="415"/>
      <c r="I29" s="415"/>
      <c r="J29" s="415"/>
      <c r="K29" s="416"/>
      <c r="L29" s="436">
        <v>10</v>
      </c>
      <c r="M29" s="437"/>
      <c r="N29" s="437"/>
      <c r="O29" s="437"/>
      <c r="P29" s="476"/>
      <c r="Q29" s="436">
        <v>3000</v>
      </c>
      <c r="R29" s="437"/>
      <c r="S29" s="437"/>
      <c r="T29" s="437"/>
      <c r="U29" s="437"/>
      <c r="V29" s="476"/>
      <c r="W29" s="532"/>
      <c r="X29" s="533"/>
      <c r="Y29" s="534"/>
      <c r="Z29" s="435" t="s">
        <v>166</v>
      </c>
      <c r="AA29" s="415"/>
      <c r="AB29" s="415"/>
      <c r="AC29" s="415"/>
      <c r="AD29" s="415"/>
      <c r="AE29" s="415"/>
      <c r="AF29" s="415"/>
      <c r="AG29" s="416"/>
      <c r="AH29" s="436">
        <v>137</v>
      </c>
      <c r="AI29" s="437"/>
      <c r="AJ29" s="437"/>
      <c r="AK29" s="437"/>
      <c r="AL29" s="476"/>
      <c r="AM29" s="436">
        <v>449506</v>
      </c>
      <c r="AN29" s="437"/>
      <c r="AO29" s="437"/>
      <c r="AP29" s="437"/>
      <c r="AQ29" s="437"/>
      <c r="AR29" s="476"/>
      <c r="AS29" s="436">
        <v>3281</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38421</v>
      </c>
      <c r="BO29" s="386"/>
      <c r="BP29" s="386"/>
      <c r="BQ29" s="386"/>
      <c r="BR29" s="386"/>
      <c r="BS29" s="386"/>
      <c r="BT29" s="386"/>
      <c r="BU29" s="387"/>
      <c r="BV29" s="385">
        <v>38386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98.1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513821</v>
      </c>
      <c r="BO30" s="555"/>
      <c r="BP30" s="555"/>
      <c r="BQ30" s="555"/>
      <c r="BR30" s="555"/>
      <c r="BS30" s="555"/>
      <c r="BT30" s="555"/>
      <c r="BU30" s="556"/>
      <c r="BV30" s="554">
        <v>455695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泉州南消防組合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漁業集落排水事業特別会計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大阪府後期高齢者医療広域連合（一般会計）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介護保険特別会計（保険事業勘定）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大阪府後期高齢者医療広域連合（後期高齢者医療特別会計）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大阪広域水道企業団（水道事業会計）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大阪広域水道企業団（工業用水道事業会計）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2" sqref="A2"/>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204</v>
      </c>
      <c r="C5" s="580"/>
      <c r="D5" s="580"/>
      <c r="E5" s="580"/>
      <c r="F5" s="580"/>
      <c r="G5" s="580"/>
      <c r="H5" s="580"/>
      <c r="I5" s="580"/>
      <c r="J5" s="580"/>
      <c r="K5" s="580"/>
      <c r="L5" s="580"/>
      <c r="M5" s="580"/>
      <c r="N5" s="580"/>
      <c r="O5" s="580"/>
      <c r="P5" s="580"/>
      <c r="Q5" s="581"/>
      <c r="R5" s="582">
        <v>2138236</v>
      </c>
      <c r="S5" s="583"/>
      <c r="T5" s="583"/>
      <c r="U5" s="583"/>
      <c r="V5" s="583"/>
      <c r="W5" s="583"/>
      <c r="X5" s="583"/>
      <c r="Y5" s="584"/>
      <c r="Z5" s="585">
        <v>28.1</v>
      </c>
      <c r="AA5" s="585"/>
      <c r="AB5" s="585"/>
      <c r="AC5" s="585"/>
      <c r="AD5" s="586">
        <v>2138236</v>
      </c>
      <c r="AE5" s="586"/>
      <c r="AF5" s="586"/>
      <c r="AG5" s="586"/>
      <c r="AH5" s="586"/>
      <c r="AI5" s="586"/>
      <c r="AJ5" s="586"/>
      <c r="AK5" s="586"/>
      <c r="AL5" s="587">
        <v>49.9</v>
      </c>
      <c r="AM5" s="588"/>
      <c r="AN5" s="588"/>
      <c r="AO5" s="589"/>
      <c r="AP5" s="579" t="s">
        <v>205</v>
      </c>
      <c r="AQ5" s="580"/>
      <c r="AR5" s="580"/>
      <c r="AS5" s="580"/>
      <c r="AT5" s="580"/>
      <c r="AU5" s="580"/>
      <c r="AV5" s="580"/>
      <c r="AW5" s="580"/>
      <c r="AX5" s="580"/>
      <c r="AY5" s="580"/>
      <c r="AZ5" s="580"/>
      <c r="BA5" s="580"/>
      <c r="BB5" s="580"/>
      <c r="BC5" s="580"/>
      <c r="BD5" s="580"/>
      <c r="BE5" s="580"/>
      <c r="BF5" s="581"/>
      <c r="BG5" s="593">
        <v>2138236</v>
      </c>
      <c r="BH5" s="594"/>
      <c r="BI5" s="594"/>
      <c r="BJ5" s="594"/>
      <c r="BK5" s="594"/>
      <c r="BL5" s="594"/>
      <c r="BM5" s="594"/>
      <c r="BN5" s="595"/>
      <c r="BO5" s="596">
        <v>100</v>
      </c>
      <c r="BP5" s="596"/>
      <c r="BQ5" s="596"/>
      <c r="BR5" s="596"/>
      <c r="BS5" s="597">
        <v>180946</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x14ac:dyDescent="0.15">
      <c r="B6" s="590" t="s">
        <v>209</v>
      </c>
      <c r="C6" s="591"/>
      <c r="D6" s="591"/>
      <c r="E6" s="591"/>
      <c r="F6" s="591"/>
      <c r="G6" s="591"/>
      <c r="H6" s="591"/>
      <c r="I6" s="591"/>
      <c r="J6" s="591"/>
      <c r="K6" s="591"/>
      <c r="L6" s="591"/>
      <c r="M6" s="591"/>
      <c r="N6" s="591"/>
      <c r="O6" s="591"/>
      <c r="P6" s="591"/>
      <c r="Q6" s="592"/>
      <c r="R6" s="593">
        <v>48944</v>
      </c>
      <c r="S6" s="594"/>
      <c r="T6" s="594"/>
      <c r="U6" s="594"/>
      <c r="V6" s="594"/>
      <c r="W6" s="594"/>
      <c r="X6" s="594"/>
      <c r="Y6" s="595"/>
      <c r="Z6" s="596">
        <v>0.6</v>
      </c>
      <c r="AA6" s="596"/>
      <c r="AB6" s="596"/>
      <c r="AC6" s="596"/>
      <c r="AD6" s="597">
        <v>48944</v>
      </c>
      <c r="AE6" s="597"/>
      <c r="AF6" s="597"/>
      <c r="AG6" s="597"/>
      <c r="AH6" s="597"/>
      <c r="AI6" s="597"/>
      <c r="AJ6" s="597"/>
      <c r="AK6" s="597"/>
      <c r="AL6" s="598">
        <v>1.1000000000000001</v>
      </c>
      <c r="AM6" s="599"/>
      <c r="AN6" s="599"/>
      <c r="AO6" s="600"/>
      <c r="AP6" s="590" t="s">
        <v>210</v>
      </c>
      <c r="AQ6" s="591"/>
      <c r="AR6" s="591"/>
      <c r="AS6" s="591"/>
      <c r="AT6" s="591"/>
      <c r="AU6" s="591"/>
      <c r="AV6" s="591"/>
      <c r="AW6" s="591"/>
      <c r="AX6" s="591"/>
      <c r="AY6" s="591"/>
      <c r="AZ6" s="591"/>
      <c r="BA6" s="591"/>
      <c r="BB6" s="591"/>
      <c r="BC6" s="591"/>
      <c r="BD6" s="591"/>
      <c r="BE6" s="591"/>
      <c r="BF6" s="592"/>
      <c r="BG6" s="593">
        <v>2138236</v>
      </c>
      <c r="BH6" s="594"/>
      <c r="BI6" s="594"/>
      <c r="BJ6" s="594"/>
      <c r="BK6" s="594"/>
      <c r="BL6" s="594"/>
      <c r="BM6" s="594"/>
      <c r="BN6" s="595"/>
      <c r="BO6" s="596">
        <v>100</v>
      </c>
      <c r="BP6" s="596"/>
      <c r="BQ6" s="596"/>
      <c r="BR6" s="596"/>
      <c r="BS6" s="597">
        <v>180946</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105542</v>
      </c>
      <c r="CS6" s="594"/>
      <c r="CT6" s="594"/>
      <c r="CU6" s="594"/>
      <c r="CV6" s="594"/>
      <c r="CW6" s="594"/>
      <c r="CX6" s="594"/>
      <c r="CY6" s="595"/>
      <c r="CZ6" s="596">
        <v>1.4</v>
      </c>
      <c r="DA6" s="596"/>
      <c r="DB6" s="596"/>
      <c r="DC6" s="596"/>
      <c r="DD6" s="602" t="s">
        <v>212</v>
      </c>
      <c r="DE6" s="594"/>
      <c r="DF6" s="594"/>
      <c r="DG6" s="594"/>
      <c r="DH6" s="594"/>
      <c r="DI6" s="594"/>
      <c r="DJ6" s="594"/>
      <c r="DK6" s="594"/>
      <c r="DL6" s="594"/>
      <c r="DM6" s="594"/>
      <c r="DN6" s="594"/>
      <c r="DO6" s="594"/>
      <c r="DP6" s="595"/>
      <c r="DQ6" s="602">
        <v>105542</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6131</v>
      </c>
      <c r="S7" s="594"/>
      <c r="T7" s="594"/>
      <c r="U7" s="594"/>
      <c r="V7" s="594"/>
      <c r="W7" s="594"/>
      <c r="X7" s="594"/>
      <c r="Y7" s="595"/>
      <c r="Z7" s="596">
        <v>0.1</v>
      </c>
      <c r="AA7" s="596"/>
      <c r="AB7" s="596"/>
      <c r="AC7" s="596"/>
      <c r="AD7" s="597">
        <v>6131</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729554</v>
      </c>
      <c r="BH7" s="594"/>
      <c r="BI7" s="594"/>
      <c r="BJ7" s="594"/>
      <c r="BK7" s="594"/>
      <c r="BL7" s="594"/>
      <c r="BM7" s="594"/>
      <c r="BN7" s="595"/>
      <c r="BO7" s="596">
        <v>34.1</v>
      </c>
      <c r="BP7" s="596"/>
      <c r="BQ7" s="596"/>
      <c r="BR7" s="596"/>
      <c r="BS7" s="597">
        <v>10954</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1133963</v>
      </c>
      <c r="CS7" s="594"/>
      <c r="CT7" s="594"/>
      <c r="CU7" s="594"/>
      <c r="CV7" s="594"/>
      <c r="CW7" s="594"/>
      <c r="CX7" s="594"/>
      <c r="CY7" s="595"/>
      <c r="CZ7" s="596">
        <v>15</v>
      </c>
      <c r="DA7" s="596"/>
      <c r="DB7" s="596"/>
      <c r="DC7" s="596"/>
      <c r="DD7" s="602">
        <v>17165</v>
      </c>
      <c r="DE7" s="594"/>
      <c r="DF7" s="594"/>
      <c r="DG7" s="594"/>
      <c r="DH7" s="594"/>
      <c r="DI7" s="594"/>
      <c r="DJ7" s="594"/>
      <c r="DK7" s="594"/>
      <c r="DL7" s="594"/>
      <c r="DM7" s="594"/>
      <c r="DN7" s="594"/>
      <c r="DO7" s="594"/>
      <c r="DP7" s="595"/>
      <c r="DQ7" s="602">
        <v>715937</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14290</v>
      </c>
      <c r="S8" s="594"/>
      <c r="T8" s="594"/>
      <c r="U8" s="594"/>
      <c r="V8" s="594"/>
      <c r="W8" s="594"/>
      <c r="X8" s="594"/>
      <c r="Y8" s="595"/>
      <c r="Z8" s="596">
        <v>0.2</v>
      </c>
      <c r="AA8" s="596"/>
      <c r="AB8" s="596"/>
      <c r="AC8" s="596"/>
      <c r="AD8" s="597">
        <v>14290</v>
      </c>
      <c r="AE8" s="597"/>
      <c r="AF8" s="597"/>
      <c r="AG8" s="597"/>
      <c r="AH8" s="597"/>
      <c r="AI8" s="597"/>
      <c r="AJ8" s="597"/>
      <c r="AK8" s="597"/>
      <c r="AL8" s="598">
        <v>0.3</v>
      </c>
      <c r="AM8" s="599"/>
      <c r="AN8" s="599"/>
      <c r="AO8" s="600"/>
      <c r="AP8" s="590" t="s">
        <v>217</v>
      </c>
      <c r="AQ8" s="591"/>
      <c r="AR8" s="591"/>
      <c r="AS8" s="591"/>
      <c r="AT8" s="591"/>
      <c r="AU8" s="591"/>
      <c r="AV8" s="591"/>
      <c r="AW8" s="591"/>
      <c r="AX8" s="591"/>
      <c r="AY8" s="591"/>
      <c r="AZ8" s="591"/>
      <c r="BA8" s="591"/>
      <c r="BB8" s="591"/>
      <c r="BC8" s="591"/>
      <c r="BD8" s="591"/>
      <c r="BE8" s="591"/>
      <c r="BF8" s="592"/>
      <c r="BG8" s="593">
        <v>26125</v>
      </c>
      <c r="BH8" s="594"/>
      <c r="BI8" s="594"/>
      <c r="BJ8" s="594"/>
      <c r="BK8" s="594"/>
      <c r="BL8" s="594"/>
      <c r="BM8" s="594"/>
      <c r="BN8" s="595"/>
      <c r="BO8" s="596">
        <v>1.2</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2218065</v>
      </c>
      <c r="CS8" s="594"/>
      <c r="CT8" s="594"/>
      <c r="CU8" s="594"/>
      <c r="CV8" s="594"/>
      <c r="CW8" s="594"/>
      <c r="CX8" s="594"/>
      <c r="CY8" s="595"/>
      <c r="CZ8" s="596">
        <v>29.4</v>
      </c>
      <c r="DA8" s="596"/>
      <c r="DB8" s="596"/>
      <c r="DC8" s="596"/>
      <c r="DD8" s="602">
        <v>94760</v>
      </c>
      <c r="DE8" s="594"/>
      <c r="DF8" s="594"/>
      <c r="DG8" s="594"/>
      <c r="DH8" s="594"/>
      <c r="DI8" s="594"/>
      <c r="DJ8" s="594"/>
      <c r="DK8" s="594"/>
      <c r="DL8" s="594"/>
      <c r="DM8" s="594"/>
      <c r="DN8" s="594"/>
      <c r="DO8" s="594"/>
      <c r="DP8" s="595"/>
      <c r="DQ8" s="602">
        <v>1292094</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15589</v>
      </c>
      <c r="S9" s="594"/>
      <c r="T9" s="594"/>
      <c r="U9" s="594"/>
      <c r="V9" s="594"/>
      <c r="W9" s="594"/>
      <c r="X9" s="594"/>
      <c r="Y9" s="595"/>
      <c r="Z9" s="596">
        <v>0.2</v>
      </c>
      <c r="AA9" s="596"/>
      <c r="AB9" s="596"/>
      <c r="AC9" s="596"/>
      <c r="AD9" s="597">
        <v>15589</v>
      </c>
      <c r="AE9" s="597"/>
      <c r="AF9" s="597"/>
      <c r="AG9" s="597"/>
      <c r="AH9" s="597"/>
      <c r="AI9" s="597"/>
      <c r="AJ9" s="597"/>
      <c r="AK9" s="597"/>
      <c r="AL9" s="598">
        <v>0.4</v>
      </c>
      <c r="AM9" s="599"/>
      <c r="AN9" s="599"/>
      <c r="AO9" s="600"/>
      <c r="AP9" s="590" t="s">
        <v>220</v>
      </c>
      <c r="AQ9" s="591"/>
      <c r="AR9" s="591"/>
      <c r="AS9" s="591"/>
      <c r="AT9" s="591"/>
      <c r="AU9" s="591"/>
      <c r="AV9" s="591"/>
      <c r="AW9" s="591"/>
      <c r="AX9" s="591"/>
      <c r="AY9" s="591"/>
      <c r="AZ9" s="591"/>
      <c r="BA9" s="591"/>
      <c r="BB9" s="591"/>
      <c r="BC9" s="591"/>
      <c r="BD9" s="591"/>
      <c r="BE9" s="591"/>
      <c r="BF9" s="592"/>
      <c r="BG9" s="593">
        <v>641475</v>
      </c>
      <c r="BH9" s="594"/>
      <c r="BI9" s="594"/>
      <c r="BJ9" s="594"/>
      <c r="BK9" s="594"/>
      <c r="BL9" s="594"/>
      <c r="BM9" s="594"/>
      <c r="BN9" s="595"/>
      <c r="BO9" s="596">
        <v>30</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666271</v>
      </c>
      <c r="CS9" s="594"/>
      <c r="CT9" s="594"/>
      <c r="CU9" s="594"/>
      <c r="CV9" s="594"/>
      <c r="CW9" s="594"/>
      <c r="CX9" s="594"/>
      <c r="CY9" s="595"/>
      <c r="CZ9" s="596">
        <v>8.8000000000000007</v>
      </c>
      <c r="DA9" s="596"/>
      <c r="DB9" s="596"/>
      <c r="DC9" s="596"/>
      <c r="DD9" s="602">
        <v>104966</v>
      </c>
      <c r="DE9" s="594"/>
      <c r="DF9" s="594"/>
      <c r="DG9" s="594"/>
      <c r="DH9" s="594"/>
      <c r="DI9" s="594"/>
      <c r="DJ9" s="594"/>
      <c r="DK9" s="594"/>
      <c r="DL9" s="594"/>
      <c r="DM9" s="594"/>
      <c r="DN9" s="594"/>
      <c r="DO9" s="594"/>
      <c r="DP9" s="595"/>
      <c r="DQ9" s="602">
        <v>558074</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307859</v>
      </c>
      <c r="S10" s="594"/>
      <c r="T10" s="594"/>
      <c r="U10" s="594"/>
      <c r="V10" s="594"/>
      <c r="W10" s="594"/>
      <c r="X10" s="594"/>
      <c r="Y10" s="595"/>
      <c r="Z10" s="596">
        <v>4</v>
      </c>
      <c r="AA10" s="596"/>
      <c r="AB10" s="596"/>
      <c r="AC10" s="596"/>
      <c r="AD10" s="597">
        <v>307859</v>
      </c>
      <c r="AE10" s="597"/>
      <c r="AF10" s="597"/>
      <c r="AG10" s="597"/>
      <c r="AH10" s="597"/>
      <c r="AI10" s="597"/>
      <c r="AJ10" s="597"/>
      <c r="AK10" s="597"/>
      <c r="AL10" s="598">
        <v>7.2</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32445</v>
      </c>
      <c r="BH10" s="594"/>
      <c r="BI10" s="594"/>
      <c r="BJ10" s="594"/>
      <c r="BK10" s="594"/>
      <c r="BL10" s="594"/>
      <c r="BM10" s="594"/>
      <c r="BN10" s="595"/>
      <c r="BO10" s="596">
        <v>1.5</v>
      </c>
      <c r="BP10" s="596"/>
      <c r="BQ10" s="596"/>
      <c r="BR10" s="596"/>
      <c r="BS10" s="602">
        <v>5556</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6256</v>
      </c>
      <c r="CS10" s="594"/>
      <c r="CT10" s="594"/>
      <c r="CU10" s="594"/>
      <c r="CV10" s="594"/>
      <c r="CW10" s="594"/>
      <c r="CX10" s="594"/>
      <c r="CY10" s="595"/>
      <c r="CZ10" s="596">
        <v>0.1</v>
      </c>
      <c r="DA10" s="596"/>
      <c r="DB10" s="596"/>
      <c r="DC10" s="596"/>
      <c r="DD10" s="602" t="s">
        <v>108</v>
      </c>
      <c r="DE10" s="594"/>
      <c r="DF10" s="594"/>
      <c r="DG10" s="594"/>
      <c r="DH10" s="594"/>
      <c r="DI10" s="594"/>
      <c r="DJ10" s="594"/>
      <c r="DK10" s="594"/>
      <c r="DL10" s="594"/>
      <c r="DM10" s="594"/>
      <c r="DN10" s="594"/>
      <c r="DO10" s="594"/>
      <c r="DP10" s="595"/>
      <c r="DQ10" s="602">
        <v>3399</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v>52366</v>
      </c>
      <c r="S11" s="594"/>
      <c r="T11" s="594"/>
      <c r="U11" s="594"/>
      <c r="V11" s="594"/>
      <c r="W11" s="594"/>
      <c r="X11" s="594"/>
      <c r="Y11" s="595"/>
      <c r="Z11" s="596">
        <v>0.7</v>
      </c>
      <c r="AA11" s="596"/>
      <c r="AB11" s="596"/>
      <c r="AC11" s="596"/>
      <c r="AD11" s="597">
        <v>52366</v>
      </c>
      <c r="AE11" s="597"/>
      <c r="AF11" s="597"/>
      <c r="AG11" s="597"/>
      <c r="AH11" s="597"/>
      <c r="AI11" s="597"/>
      <c r="AJ11" s="597"/>
      <c r="AK11" s="597"/>
      <c r="AL11" s="598">
        <v>1.2</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29509</v>
      </c>
      <c r="BH11" s="594"/>
      <c r="BI11" s="594"/>
      <c r="BJ11" s="594"/>
      <c r="BK11" s="594"/>
      <c r="BL11" s="594"/>
      <c r="BM11" s="594"/>
      <c r="BN11" s="595"/>
      <c r="BO11" s="596">
        <v>1.4</v>
      </c>
      <c r="BP11" s="596"/>
      <c r="BQ11" s="596"/>
      <c r="BR11" s="596"/>
      <c r="BS11" s="602">
        <v>5398</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53682</v>
      </c>
      <c r="CS11" s="594"/>
      <c r="CT11" s="594"/>
      <c r="CU11" s="594"/>
      <c r="CV11" s="594"/>
      <c r="CW11" s="594"/>
      <c r="CX11" s="594"/>
      <c r="CY11" s="595"/>
      <c r="CZ11" s="596">
        <v>0.7</v>
      </c>
      <c r="DA11" s="596"/>
      <c r="DB11" s="596"/>
      <c r="DC11" s="596"/>
      <c r="DD11" s="602">
        <v>5194</v>
      </c>
      <c r="DE11" s="594"/>
      <c r="DF11" s="594"/>
      <c r="DG11" s="594"/>
      <c r="DH11" s="594"/>
      <c r="DI11" s="594"/>
      <c r="DJ11" s="594"/>
      <c r="DK11" s="594"/>
      <c r="DL11" s="594"/>
      <c r="DM11" s="594"/>
      <c r="DN11" s="594"/>
      <c r="DO11" s="594"/>
      <c r="DP11" s="595"/>
      <c r="DQ11" s="602">
        <v>49735</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1290992</v>
      </c>
      <c r="BH12" s="594"/>
      <c r="BI12" s="594"/>
      <c r="BJ12" s="594"/>
      <c r="BK12" s="594"/>
      <c r="BL12" s="594"/>
      <c r="BM12" s="594"/>
      <c r="BN12" s="595"/>
      <c r="BO12" s="596">
        <v>60.4</v>
      </c>
      <c r="BP12" s="596"/>
      <c r="BQ12" s="596"/>
      <c r="BR12" s="596"/>
      <c r="BS12" s="602">
        <v>169992</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232957</v>
      </c>
      <c r="CS12" s="594"/>
      <c r="CT12" s="594"/>
      <c r="CU12" s="594"/>
      <c r="CV12" s="594"/>
      <c r="CW12" s="594"/>
      <c r="CX12" s="594"/>
      <c r="CY12" s="595"/>
      <c r="CZ12" s="596">
        <v>3.1</v>
      </c>
      <c r="DA12" s="596"/>
      <c r="DB12" s="596"/>
      <c r="DC12" s="596"/>
      <c r="DD12" s="602">
        <v>127783</v>
      </c>
      <c r="DE12" s="594"/>
      <c r="DF12" s="594"/>
      <c r="DG12" s="594"/>
      <c r="DH12" s="594"/>
      <c r="DI12" s="594"/>
      <c r="DJ12" s="594"/>
      <c r="DK12" s="594"/>
      <c r="DL12" s="594"/>
      <c r="DM12" s="594"/>
      <c r="DN12" s="594"/>
      <c r="DO12" s="594"/>
      <c r="DP12" s="595"/>
      <c r="DQ12" s="602">
        <v>76501</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17784</v>
      </c>
      <c r="S13" s="594"/>
      <c r="T13" s="594"/>
      <c r="U13" s="594"/>
      <c r="V13" s="594"/>
      <c r="W13" s="594"/>
      <c r="X13" s="594"/>
      <c r="Y13" s="595"/>
      <c r="Z13" s="596">
        <v>0.2</v>
      </c>
      <c r="AA13" s="596"/>
      <c r="AB13" s="596"/>
      <c r="AC13" s="596"/>
      <c r="AD13" s="597">
        <v>17784</v>
      </c>
      <c r="AE13" s="597"/>
      <c r="AF13" s="597"/>
      <c r="AG13" s="597"/>
      <c r="AH13" s="597"/>
      <c r="AI13" s="597"/>
      <c r="AJ13" s="597"/>
      <c r="AK13" s="597"/>
      <c r="AL13" s="598">
        <v>0.4</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1287354</v>
      </c>
      <c r="BH13" s="594"/>
      <c r="BI13" s="594"/>
      <c r="BJ13" s="594"/>
      <c r="BK13" s="594"/>
      <c r="BL13" s="594"/>
      <c r="BM13" s="594"/>
      <c r="BN13" s="595"/>
      <c r="BO13" s="596">
        <v>60.2</v>
      </c>
      <c r="BP13" s="596"/>
      <c r="BQ13" s="596"/>
      <c r="BR13" s="596"/>
      <c r="BS13" s="602">
        <v>169992</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1220882</v>
      </c>
      <c r="CS13" s="594"/>
      <c r="CT13" s="594"/>
      <c r="CU13" s="594"/>
      <c r="CV13" s="594"/>
      <c r="CW13" s="594"/>
      <c r="CX13" s="594"/>
      <c r="CY13" s="595"/>
      <c r="CZ13" s="596">
        <v>16.2</v>
      </c>
      <c r="DA13" s="596"/>
      <c r="DB13" s="596"/>
      <c r="DC13" s="596"/>
      <c r="DD13" s="602">
        <v>754828</v>
      </c>
      <c r="DE13" s="594"/>
      <c r="DF13" s="594"/>
      <c r="DG13" s="594"/>
      <c r="DH13" s="594"/>
      <c r="DI13" s="594"/>
      <c r="DJ13" s="594"/>
      <c r="DK13" s="594"/>
      <c r="DL13" s="594"/>
      <c r="DM13" s="594"/>
      <c r="DN13" s="594"/>
      <c r="DO13" s="594"/>
      <c r="DP13" s="595"/>
      <c r="DQ13" s="602">
        <v>485576</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32119</v>
      </c>
      <c r="BH14" s="594"/>
      <c r="BI14" s="594"/>
      <c r="BJ14" s="594"/>
      <c r="BK14" s="594"/>
      <c r="BL14" s="594"/>
      <c r="BM14" s="594"/>
      <c r="BN14" s="595"/>
      <c r="BO14" s="596">
        <v>1.5</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362382</v>
      </c>
      <c r="CS14" s="594"/>
      <c r="CT14" s="594"/>
      <c r="CU14" s="594"/>
      <c r="CV14" s="594"/>
      <c r="CW14" s="594"/>
      <c r="CX14" s="594"/>
      <c r="CY14" s="595"/>
      <c r="CZ14" s="596">
        <v>4.8</v>
      </c>
      <c r="DA14" s="596"/>
      <c r="DB14" s="596"/>
      <c r="DC14" s="596"/>
      <c r="DD14" s="602" t="s">
        <v>108</v>
      </c>
      <c r="DE14" s="594"/>
      <c r="DF14" s="594"/>
      <c r="DG14" s="594"/>
      <c r="DH14" s="594"/>
      <c r="DI14" s="594"/>
      <c r="DJ14" s="594"/>
      <c r="DK14" s="594"/>
      <c r="DL14" s="594"/>
      <c r="DM14" s="594"/>
      <c r="DN14" s="594"/>
      <c r="DO14" s="594"/>
      <c r="DP14" s="595"/>
      <c r="DQ14" s="602">
        <v>361364</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5749</v>
      </c>
      <c r="S15" s="594"/>
      <c r="T15" s="594"/>
      <c r="U15" s="594"/>
      <c r="V15" s="594"/>
      <c r="W15" s="594"/>
      <c r="X15" s="594"/>
      <c r="Y15" s="595"/>
      <c r="Z15" s="596">
        <v>0.1</v>
      </c>
      <c r="AA15" s="596"/>
      <c r="AB15" s="596"/>
      <c r="AC15" s="596"/>
      <c r="AD15" s="597">
        <v>5749</v>
      </c>
      <c r="AE15" s="597"/>
      <c r="AF15" s="597"/>
      <c r="AG15" s="597"/>
      <c r="AH15" s="597"/>
      <c r="AI15" s="597"/>
      <c r="AJ15" s="597"/>
      <c r="AK15" s="597"/>
      <c r="AL15" s="598">
        <v>0.1</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85571</v>
      </c>
      <c r="BH15" s="594"/>
      <c r="BI15" s="594"/>
      <c r="BJ15" s="594"/>
      <c r="BK15" s="594"/>
      <c r="BL15" s="594"/>
      <c r="BM15" s="594"/>
      <c r="BN15" s="595"/>
      <c r="BO15" s="596">
        <v>4</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595486</v>
      </c>
      <c r="CS15" s="594"/>
      <c r="CT15" s="594"/>
      <c r="CU15" s="594"/>
      <c r="CV15" s="594"/>
      <c r="CW15" s="594"/>
      <c r="CX15" s="594"/>
      <c r="CY15" s="595"/>
      <c r="CZ15" s="596">
        <v>7.9</v>
      </c>
      <c r="DA15" s="596"/>
      <c r="DB15" s="596"/>
      <c r="DC15" s="596"/>
      <c r="DD15" s="602">
        <v>167091</v>
      </c>
      <c r="DE15" s="594"/>
      <c r="DF15" s="594"/>
      <c r="DG15" s="594"/>
      <c r="DH15" s="594"/>
      <c r="DI15" s="594"/>
      <c r="DJ15" s="594"/>
      <c r="DK15" s="594"/>
      <c r="DL15" s="594"/>
      <c r="DM15" s="594"/>
      <c r="DN15" s="594"/>
      <c r="DO15" s="594"/>
      <c r="DP15" s="595"/>
      <c r="DQ15" s="602">
        <v>361496</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1922369</v>
      </c>
      <c r="S16" s="594"/>
      <c r="T16" s="594"/>
      <c r="U16" s="594"/>
      <c r="V16" s="594"/>
      <c r="W16" s="594"/>
      <c r="X16" s="594"/>
      <c r="Y16" s="595"/>
      <c r="Z16" s="596">
        <v>25.3</v>
      </c>
      <c r="AA16" s="596"/>
      <c r="AB16" s="596"/>
      <c r="AC16" s="596"/>
      <c r="AD16" s="597">
        <v>1650709</v>
      </c>
      <c r="AE16" s="597"/>
      <c r="AF16" s="597"/>
      <c r="AG16" s="597"/>
      <c r="AH16" s="597"/>
      <c r="AI16" s="597"/>
      <c r="AJ16" s="597"/>
      <c r="AK16" s="597"/>
      <c r="AL16" s="598">
        <v>38.5</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11394</v>
      </c>
      <c r="CS16" s="594"/>
      <c r="CT16" s="594"/>
      <c r="CU16" s="594"/>
      <c r="CV16" s="594"/>
      <c r="CW16" s="594"/>
      <c r="CX16" s="594"/>
      <c r="CY16" s="595"/>
      <c r="CZ16" s="596">
        <v>0.2</v>
      </c>
      <c r="DA16" s="596"/>
      <c r="DB16" s="596"/>
      <c r="DC16" s="596"/>
      <c r="DD16" s="602" t="s">
        <v>108</v>
      </c>
      <c r="DE16" s="594"/>
      <c r="DF16" s="594"/>
      <c r="DG16" s="594"/>
      <c r="DH16" s="594"/>
      <c r="DI16" s="594"/>
      <c r="DJ16" s="594"/>
      <c r="DK16" s="594"/>
      <c r="DL16" s="594"/>
      <c r="DM16" s="594"/>
      <c r="DN16" s="594"/>
      <c r="DO16" s="594"/>
      <c r="DP16" s="595"/>
      <c r="DQ16" s="602">
        <v>6996</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1650709</v>
      </c>
      <c r="S17" s="594"/>
      <c r="T17" s="594"/>
      <c r="U17" s="594"/>
      <c r="V17" s="594"/>
      <c r="W17" s="594"/>
      <c r="X17" s="594"/>
      <c r="Y17" s="595"/>
      <c r="Z17" s="596">
        <v>21.7</v>
      </c>
      <c r="AA17" s="596"/>
      <c r="AB17" s="596"/>
      <c r="AC17" s="596"/>
      <c r="AD17" s="597">
        <v>1650709</v>
      </c>
      <c r="AE17" s="597"/>
      <c r="AF17" s="597"/>
      <c r="AG17" s="597"/>
      <c r="AH17" s="597"/>
      <c r="AI17" s="597"/>
      <c r="AJ17" s="597"/>
      <c r="AK17" s="597"/>
      <c r="AL17" s="598">
        <v>38.5</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929984</v>
      </c>
      <c r="CS17" s="594"/>
      <c r="CT17" s="594"/>
      <c r="CU17" s="594"/>
      <c r="CV17" s="594"/>
      <c r="CW17" s="594"/>
      <c r="CX17" s="594"/>
      <c r="CY17" s="595"/>
      <c r="CZ17" s="596">
        <v>12.3</v>
      </c>
      <c r="DA17" s="596"/>
      <c r="DB17" s="596"/>
      <c r="DC17" s="596"/>
      <c r="DD17" s="602" t="s">
        <v>108</v>
      </c>
      <c r="DE17" s="594"/>
      <c r="DF17" s="594"/>
      <c r="DG17" s="594"/>
      <c r="DH17" s="594"/>
      <c r="DI17" s="594"/>
      <c r="DJ17" s="594"/>
      <c r="DK17" s="594"/>
      <c r="DL17" s="594"/>
      <c r="DM17" s="594"/>
      <c r="DN17" s="594"/>
      <c r="DO17" s="594"/>
      <c r="DP17" s="595"/>
      <c r="DQ17" s="602">
        <v>929984</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271660</v>
      </c>
      <c r="S18" s="594"/>
      <c r="T18" s="594"/>
      <c r="U18" s="594"/>
      <c r="V18" s="594"/>
      <c r="W18" s="594"/>
      <c r="X18" s="594"/>
      <c r="Y18" s="595"/>
      <c r="Z18" s="596">
        <v>3.6</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t="s">
        <v>108</v>
      </c>
      <c r="BH19" s="594"/>
      <c r="BI19" s="594"/>
      <c r="BJ19" s="594"/>
      <c r="BK19" s="594"/>
      <c r="BL19" s="594"/>
      <c r="BM19" s="594"/>
      <c r="BN19" s="595"/>
      <c r="BO19" s="596" t="s">
        <v>108</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4529317</v>
      </c>
      <c r="S20" s="594"/>
      <c r="T20" s="594"/>
      <c r="U20" s="594"/>
      <c r="V20" s="594"/>
      <c r="W20" s="594"/>
      <c r="X20" s="594"/>
      <c r="Y20" s="595"/>
      <c r="Z20" s="596">
        <v>59.6</v>
      </c>
      <c r="AA20" s="596"/>
      <c r="AB20" s="596"/>
      <c r="AC20" s="596"/>
      <c r="AD20" s="597">
        <v>4257657</v>
      </c>
      <c r="AE20" s="597"/>
      <c r="AF20" s="597"/>
      <c r="AG20" s="597"/>
      <c r="AH20" s="597"/>
      <c r="AI20" s="597"/>
      <c r="AJ20" s="597"/>
      <c r="AK20" s="597"/>
      <c r="AL20" s="598">
        <v>99.3</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t="s">
        <v>108</v>
      </c>
      <c r="BH20" s="594"/>
      <c r="BI20" s="594"/>
      <c r="BJ20" s="594"/>
      <c r="BK20" s="594"/>
      <c r="BL20" s="594"/>
      <c r="BM20" s="594"/>
      <c r="BN20" s="595"/>
      <c r="BO20" s="596" t="s">
        <v>108</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7536864</v>
      </c>
      <c r="CS20" s="594"/>
      <c r="CT20" s="594"/>
      <c r="CU20" s="594"/>
      <c r="CV20" s="594"/>
      <c r="CW20" s="594"/>
      <c r="CX20" s="594"/>
      <c r="CY20" s="595"/>
      <c r="CZ20" s="596">
        <v>100</v>
      </c>
      <c r="DA20" s="596"/>
      <c r="DB20" s="596"/>
      <c r="DC20" s="596"/>
      <c r="DD20" s="602">
        <v>1271787</v>
      </c>
      <c r="DE20" s="594"/>
      <c r="DF20" s="594"/>
      <c r="DG20" s="594"/>
      <c r="DH20" s="594"/>
      <c r="DI20" s="594"/>
      <c r="DJ20" s="594"/>
      <c r="DK20" s="594"/>
      <c r="DL20" s="594"/>
      <c r="DM20" s="594"/>
      <c r="DN20" s="594"/>
      <c r="DO20" s="594"/>
      <c r="DP20" s="595"/>
      <c r="DQ20" s="602">
        <v>4946698</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v>3490</v>
      </c>
      <c r="S21" s="594"/>
      <c r="T21" s="594"/>
      <c r="U21" s="594"/>
      <c r="V21" s="594"/>
      <c r="W21" s="594"/>
      <c r="X21" s="594"/>
      <c r="Y21" s="595"/>
      <c r="Z21" s="596">
        <v>0</v>
      </c>
      <c r="AA21" s="596"/>
      <c r="AB21" s="596"/>
      <c r="AC21" s="596"/>
      <c r="AD21" s="597">
        <v>3490</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11296</v>
      </c>
      <c r="S22" s="594"/>
      <c r="T22" s="594"/>
      <c r="U22" s="594"/>
      <c r="V22" s="594"/>
      <c r="W22" s="594"/>
      <c r="X22" s="594"/>
      <c r="Y22" s="595"/>
      <c r="Z22" s="596">
        <v>0.1</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81077</v>
      </c>
      <c r="S23" s="594"/>
      <c r="T23" s="594"/>
      <c r="U23" s="594"/>
      <c r="V23" s="594"/>
      <c r="W23" s="594"/>
      <c r="X23" s="594"/>
      <c r="Y23" s="595"/>
      <c r="Z23" s="596">
        <v>1.1000000000000001</v>
      </c>
      <c r="AA23" s="596"/>
      <c r="AB23" s="596"/>
      <c r="AC23" s="596"/>
      <c r="AD23" s="597">
        <v>15249</v>
      </c>
      <c r="AE23" s="597"/>
      <c r="AF23" s="597"/>
      <c r="AG23" s="597"/>
      <c r="AH23" s="597"/>
      <c r="AI23" s="597"/>
      <c r="AJ23" s="597"/>
      <c r="AK23" s="597"/>
      <c r="AL23" s="598">
        <v>0.4</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18437</v>
      </c>
      <c r="S24" s="594"/>
      <c r="T24" s="594"/>
      <c r="U24" s="594"/>
      <c r="V24" s="594"/>
      <c r="W24" s="594"/>
      <c r="X24" s="594"/>
      <c r="Y24" s="595"/>
      <c r="Z24" s="596">
        <v>0.2</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3148767</v>
      </c>
      <c r="CS24" s="583"/>
      <c r="CT24" s="583"/>
      <c r="CU24" s="583"/>
      <c r="CV24" s="583"/>
      <c r="CW24" s="583"/>
      <c r="CX24" s="583"/>
      <c r="CY24" s="584"/>
      <c r="CZ24" s="620">
        <v>41.8</v>
      </c>
      <c r="DA24" s="621"/>
      <c r="DB24" s="621"/>
      <c r="DC24" s="622"/>
      <c r="DD24" s="619">
        <v>2363854</v>
      </c>
      <c r="DE24" s="583"/>
      <c r="DF24" s="583"/>
      <c r="DG24" s="583"/>
      <c r="DH24" s="583"/>
      <c r="DI24" s="583"/>
      <c r="DJ24" s="583"/>
      <c r="DK24" s="584"/>
      <c r="DL24" s="619">
        <v>2311855</v>
      </c>
      <c r="DM24" s="583"/>
      <c r="DN24" s="583"/>
      <c r="DO24" s="583"/>
      <c r="DP24" s="583"/>
      <c r="DQ24" s="583"/>
      <c r="DR24" s="583"/>
      <c r="DS24" s="583"/>
      <c r="DT24" s="583"/>
      <c r="DU24" s="583"/>
      <c r="DV24" s="584"/>
      <c r="DW24" s="587">
        <v>50.1</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834936</v>
      </c>
      <c r="S25" s="594"/>
      <c r="T25" s="594"/>
      <c r="U25" s="594"/>
      <c r="V25" s="594"/>
      <c r="W25" s="594"/>
      <c r="X25" s="594"/>
      <c r="Y25" s="595"/>
      <c r="Z25" s="596">
        <v>11</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1401440</v>
      </c>
      <c r="CS25" s="625"/>
      <c r="CT25" s="625"/>
      <c r="CU25" s="625"/>
      <c r="CV25" s="625"/>
      <c r="CW25" s="625"/>
      <c r="CX25" s="625"/>
      <c r="CY25" s="626"/>
      <c r="CZ25" s="627">
        <v>18.600000000000001</v>
      </c>
      <c r="DA25" s="628"/>
      <c r="DB25" s="628"/>
      <c r="DC25" s="629"/>
      <c r="DD25" s="602">
        <v>1148511</v>
      </c>
      <c r="DE25" s="625"/>
      <c r="DF25" s="625"/>
      <c r="DG25" s="625"/>
      <c r="DH25" s="625"/>
      <c r="DI25" s="625"/>
      <c r="DJ25" s="625"/>
      <c r="DK25" s="626"/>
      <c r="DL25" s="602">
        <v>1096781</v>
      </c>
      <c r="DM25" s="625"/>
      <c r="DN25" s="625"/>
      <c r="DO25" s="625"/>
      <c r="DP25" s="625"/>
      <c r="DQ25" s="625"/>
      <c r="DR25" s="625"/>
      <c r="DS25" s="625"/>
      <c r="DT25" s="625"/>
      <c r="DU25" s="625"/>
      <c r="DV25" s="626"/>
      <c r="DW25" s="598">
        <v>23.8</v>
      </c>
      <c r="DX25" s="623"/>
      <c r="DY25" s="623"/>
      <c r="DZ25" s="623"/>
      <c r="EA25" s="623"/>
      <c r="EB25" s="623"/>
      <c r="EC25" s="624"/>
    </row>
    <row r="26" spans="2:133" ht="11.25" customHeight="1" x14ac:dyDescent="0.15">
      <c r="B26" s="630" t="s">
        <v>273</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861679</v>
      </c>
      <c r="CS26" s="594"/>
      <c r="CT26" s="594"/>
      <c r="CU26" s="594"/>
      <c r="CV26" s="594"/>
      <c r="CW26" s="594"/>
      <c r="CX26" s="594"/>
      <c r="CY26" s="595"/>
      <c r="CZ26" s="627">
        <v>11.4</v>
      </c>
      <c r="DA26" s="628"/>
      <c r="DB26" s="628"/>
      <c r="DC26" s="629"/>
      <c r="DD26" s="602">
        <v>736858</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3"/>
      <c r="DY26" s="623"/>
      <c r="DZ26" s="623"/>
      <c r="EA26" s="623"/>
      <c r="EB26" s="623"/>
      <c r="EC26" s="624"/>
    </row>
    <row r="27" spans="2:133" ht="11.25" customHeight="1" x14ac:dyDescent="0.15">
      <c r="B27" s="590" t="s">
        <v>276</v>
      </c>
      <c r="C27" s="591"/>
      <c r="D27" s="591"/>
      <c r="E27" s="591"/>
      <c r="F27" s="591"/>
      <c r="G27" s="591"/>
      <c r="H27" s="591"/>
      <c r="I27" s="591"/>
      <c r="J27" s="591"/>
      <c r="K27" s="591"/>
      <c r="L27" s="591"/>
      <c r="M27" s="591"/>
      <c r="N27" s="591"/>
      <c r="O27" s="591"/>
      <c r="P27" s="591"/>
      <c r="Q27" s="592"/>
      <c r="R27" s="593">
        <v>526694</v>
      </c>
      <c r="S27" s="594"/>
      <c r="T27" s="594"/>
      <c r="U27" s="594"/>
      <c r="V27" s="594"/>
      <c r="W27" s="594"/>
      <c r="X27" s="594"/>
      <c r="Y27" s="595"/>
      <c r="Z27" s="596">
        <v>6.9</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2138236</v>
      </c>
      <c r="BH27" s="594"/>
      <c r="BI27" s="594"/>
      <c r="BJ27" s="594"/>
      <c r="BK27" s="594"/>
      <c r="BL27" s="594"/>
      <c r="BM27" s="594"/>
      <c r="BN27" s="595"/>
      <c r="BO27" s="596">
        <v>100</v>
      </c>
      <c r="BP27" s="596"/>
      <c r="BQ27" s="596"/>
      <c r="BR27" s="596"/>
      <c r="BS27" s="602">
        <v>180946</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817343</v>
      </c>
      <c r="CS27" s="625"/>
      <c r="CT27" s="625"/>
      <c r="CU27" s="625"/>
      <c r="CV27" s="625"/>
      <c r="CW27" s="625"/>
      <c r="CX27" s="625"/>
      <c r="CY27" s="626"/>
      <c r="CZ27" s="627">
        <v>10.8</v>
      </c>
      <c r="DA27" s="628"/>
      <c r="DB27" s="628"/>
      <c r="DC27" s="629"/>
      <c r="DD27" s="602">
        <v>285359</v>
      </c>
      <c r="DE27" s="625"/>
      <c r="DF27" s="625"/>
      <c r="DG27" s="625"/>
      <c r="DH27" s="625"/>
      <c r="DI27" s="625"/>
      <c r="DJ27" s="625"/>
      <c r="DK27" s="626"/>
      <c r="DL27" s="602">
        <v>285090</v>
      </c>
      <c r="DM27" s="625"/>
      <c r="DN27" s="625"/>
      <c r="DO27" s="625"/>
      <c r="DP27" s="625"/>
      <c r="DQ27" s="625"/>
      <c r="DR27" s="625"/>
      <c r="DS27" s="625"/>
      <c r="DT27" s="625"/>
      <c r="DU27" s="625"/>
      <c r="DV27" s="626"/>
      <c r="DW27" s="598">
        <v>6.2</v>
      </c>
      <c r="DX27" s="623"/>
      <c r="DY27" s="623"/>
      <c r="DZ27" s="623"/>
      <c r="EA27" s="623"/>
      <c r="EB27" s="623"/>
      <c r="EC27" s="624"/>
    </row>
    <row r="28" spans="2:133" ht="11.25" customHeight="1" x14ac:dyDescent="0.15">
      <c r="B28" s="590" t="s">
        <v>279</v>
      </c>
      <c r="C28" s="591"/>
      <c r="D28" s="591"/>
      <c r="E28" s="591"/>
      <c r="F28" s="591"/>
      <c r="G28" s="591"/>
      <c r="H28" s="591"/>
      <c r="I28" s="591"/>
      <c r="J28" s="591"/>
      <c r="K28" s="591"/>
      <c r="L28" s="591"/>
      <c r="M28" s="591"/>
      <c r="N28" s="591"/>
      <c r="O28" s="591"/>
      <c r="P28" s="591"/>
      <c r="Q28" s="592"/>
      <c r="R28" s="593">
        <v>39075</v>
      </c>
      <c r="S28" s="594"/>
      <c r="T28" s="594"/>
      <c r="U28" s="594"/>
      <c r="V28" s="594"/>
      <c r="W28" s="594"/>
      <c r="X28" s="594"/>
      <c r="Y28" s="595"/>
      <c r="Z28" s="596">
        <v>0.5</v>
      </c>
      <c r="AA28" s="596"/>
      <c r="AB28" s="596"/>
      <c r="AC28" s="596"/>
      <c r="AD28" s="597">
        <v>11852</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929984</v>
      </c>
      <c r="CS28" s="594"/>
      <c r="CT28" s="594"/>
      <c r="CU28" s="594"/>
      <c r="CV28" s="594"/>
      <c r="CW28" s="594"/>
      <c r="CX28" s="594"/>
      <c r="CY28" s="595"/>
      <c r="CZ28" s="627">
        <v>12.3</v>
      </c>
      <c r="DA28" s="628"/>
      <c r="DB28" s="628"/>
      <c r="DC28" s="629"/>
      <c r="DD28" s="602">
        <v>929984</v>
      </c>
      <c r="DE28" s="594"/>
      <c r="DF28" s="594"/>
      <c r="DG28" s="594"/>
      <c r="DH28" s="594"/>
      <c r="DI28" s="594"/>
      <c r="DJ28" s="594"/>
      <c r="DK28" s="595"/>
      <c r="DL28" s="602">
        <v>929984</v>
      </c>
      <c r="DM28" s="594"/>
      <c r="DN28" s="594"/>
      <c r="DO28" s="594"/>
      <c r="DP28" s="594"/>
      <c r="DQ28" s="594"/>
      <c r="DR28" s="594"/>
      <c r="DS28" s="594"/>
      <c r="DT28" s="594"/>
      <c r="DU28" s="594"/>
      <c r="DV28" s="595"/>
      <c r="DW28" s="598">
        <v>20.2</v>
      </c>
      <c r="DX28" s="623"/>
      <c r="DY28" s="623"/>
      <c r="DZ28" s="623"/>
      <c r="EA28" s="623"/>
      <c r="EB28" s="623"/>
      <c r="EC28" s="624"/>
    </row>
    <row r="29" spans="2:133" ht="11.25" customHeight="1" x14ac:dyDescent="0.15">
      <c r="B29" s="590" t="s">
        <v>281</v>
      </c>
      <c r="C29" s="591"/>
      <c r="D29" s="591"/>
      <c r="E29" s="591"/>
      <c r="F29" s="591"/>
      <c r="G29" s="591"/>
      <c r="H29" s="591"/>
      <c r="I29" s="591"/>
      <c r="J29" s="591"/>
      <c r="K29" s="591"/>
      <c r="L29" s="591"/>
      <c r="M29" s="591"/>
      <c r="N29" s="591"/>
      <c r="O29" s="591"/>
      <c r="P29" s="591"/>
      <c r="Q29" s="592"/>
      <c r="R29" s="593">
        <v>86604</v>
      </c>
      <c r="S29" s="594"/>
      <c r="T29" s="594"/>
      <c r="U29" s="594"/>
      <c r="V29" s="594"/>
      <c r="W29" s="594"/>
      <c r="X29" s="594"/>
      <c r="Y29" s="595"/>
      <c r="Z29" s="596">
        <v>1.1000000000000001</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929870</v>
      </c>
      <c r="CS29" s="625"/>
      <c r="CT29" s="625"/>
      <c r="CU29" s="625"/>
      <c r="CV29" s="625"/>
      <c r="CW29" s="625"/>
      <c r="CX29" s="625"/>
      <c r="CY29" s="626"/>
      <c r="CZ29" s="627">
        <v>12.3</v>
      </c>
      <c r="DA29" s="628"/>
      <c r="DB29" s="628"/>
      <c r="DC29" s="629"/>
      <c r="DD29" s="602">
        <v>929870</v>
      </c>
      <c r="DE29" s="625"/>
      <c r="DF29" s="625"/>
      <c r="DG29" s="625"/>
      <c r="DH29" s="625"/>
      <c r="DI29" s="625"/>
      <c r="DJ29" s="625"/>
      <c r="DK29" s="626"/>
      <c r="DL29" s="602">
        <v>929870</v>
      </c>
      <c r="DM29" s="625"/>
      <c r="DN29" s="625"/>
      <c r="DO29" s="625"/>
      <c r="DP29" s="625"/>
      <c r="DQ29" s="625"/>
      <c r="DR29" s="625"/>
      <c r="DS29" s="625"/>
      <c r="DT29" s="625"/>
      <c r="DU29" s="625"/>
      <c r="DV29" s="626"/>
      <c r="DW29" s="598">
        <v>20.2</v>
      </c>
      <c r="DX29" s="623"/>
      <c r="DY29" s="623"/>
      <c r="DZ29" s="623"/>
      <c r="EA29" s="623"/>
      <c r="EB29" s="623"/>
      <c r="EC29" s="624"/>
    </row>
    <row r="30" spans="2:133" ht="11.25" customHeight="1" x14ac:dyDescent="0.15">
      <c r="B30" s="590" t="s">
        <v>286</v>
      </c>
      <c r="C30" s="591"/>
      <c r="D30" s="591"/>
      <c r="E30" s="591"/>
      <c r="F30" s="591"/>
      <c r="G30" s="591"/>
      <c r="H30" s="591"/>
      <c r="I30" s="591"/>
      <c r="J30" s="591"/>
      <c r="K30" s="591"/>
      <c r="L30" s="591"/>
      <c r="M30" s="591"/>
      <c r="N30" s="591"/>
      <c r="O30" s="591"/>
      <c r="P30" s="591"/>
      <c r="Q30" s="592"/>
      <c r="R30" s="593">
        <v>103314</v>
      </c>
      <c r="S30" s="594"/>
      <c r="T30" s="594"/>
      <c r="U30" s="594"/>
      <c r="V30" s="594"/>
      <c r="W30" s="594"/>
      <c r="X30" s="594"/>
      <c r="Y30" s="595"/>
      <c r="Z30" s="596">
        <v>1.4</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98.7</v>
      </c>
      <c r="BH30" s="652"/>
      <c r="BI30" s="652"/>
      <c r="BJ30" s="652"/>
      <c r="BK30" s="652"/>
      <c r="BL30" s="652"/>
      <c r="BM30" s="588">
        <v>94.1</v>
      </c>
      <c r="BN30" s="652"/>
      <c r="BO30" s="652"/>
      <c r="BP30" s="652"/>
      <c r="BQ30" s="653"/>
      <c r="BR30" s="651">
        <v>99</v>
      </c>
      <c r="BS30" s="652"/>
      <c r="BT30" s="652"/>
      <c r="BU30" s="652"/>
      <c r="BV30" s="652"/>
      <c r="BW30" s="652"/>
      <c r="BX30" s="588">
        <v>94.2</v>
      </c>
      <c r="BY30" s="652"/>
      <c r="BZ30" s="652"/>
      <c r="CA30" s="652"/>
      <c r="CB30" s="653"/>
      <c r="CD30" s="656"/>
      <c r="CE30" s="657"/>
      <c r="CF30" s="607" t="s">
        <v>289</v>
      </c>
      <c r="CG30" s="608"/>
      <c r="CH30" s="608"/>
      <c r="CI30" s="608"/>
      <c r="CJ30" s="608"/>
      <c r="CK30" s="608"/>
      <c r="CL30" s="608"/>
      <c r="CM30" s="608"/>
      <c r="CN30" s="608"/>
      <c r="CO30" s="608"/>
      <c r="CP30" s="608"/>
      <c r="CQ30" s="609"/>
      <c r="CR30" s="593">
        <v>833060</v>
      </c>
      <c r="CS30" s="594"/>
      <c r="CT30" s="594"/>
      <c r="CU30" s="594"/>
      <c r="CV30" s="594"/>
      <c r="CW30" s="594"/>
      <c r="CX30" s="594"/>
      <c r="CY30" s="595"/>
      <c r="CZ30" s="627">
        <v>11.1</v>
      </c>
      <c r="DA30" s="628"/>
      <c r="DB30" s="628"/>
      <c r="DC30" s="629"/>
      <c r="DD30" s="602">
        <v>833060</v>
      </c>
      <c r="DE30" s="594"/>
      <c r="DF30" s="594"/>
      <c r="DG30" s="594"/>
      <c r="DH30" s="594"/>
      <c r="DI30" s="594"/>
      <c r="DJ30" s="594"/>
      <c r="DK30" s="595"/>
      <c r="DL30" s="602">
        <v>833060</v>
      </c>
      <c r="DM30" s="594"/>
      <c r="DN30" s="594"/>
      <c r="DO30" s="594"/>
      <c r="DP30" s="594"/>
      <c r="DQ30" s="594"/>
      <c r="DR30" s="594"/>
      <c r="DS30" s="594"/>
      <c r="DT30" s="594"/>
      <c r="DU30" s="594"/>
      <c r="DV30" s="595"/>
      <c r="DW30" s="598">
        <v>18.100000000000001</v>
      </c>
      <c r="DX30" s="623"/>
      <c r="DY30" s="623"/>
      <c r="DZ30" s="623"/>
      <c r="EA30" s="623"/>
      <c r="EB30" s="623"/>
      <c r="EC30" s="624"/>
    </row>
    <row r="31" spans="2:133" ht="11.25" customHeight="1" x14ac:dyDescent="0.15">
      <c r="B31" s="590" t="s">
        <v>290</v>
      </c>
      <c r="C31" s="591"/>
      <c r="D31" s="591"/>
      <c r="E31" s="591"/>
      <c r="F31" s="591"/>
      <c r="G31" s="591"/>
      <c r="H31" s="591"/>
      <c r="I31" s="591"/>
      <c r="J31" s="591"/>
      <c r="K31" s="591"/>
      <c r="L31" s="591"/>
      <c r="M31" s="591"/>
      <c r="N31" s="591"/>
      <c r="O31" s="591"/>
      <c r="P31" s="591"/>
      <c r="Q31" s="592"/>
      <c r="R31" s="593">
        <v>230485</v>
      </c>
      <c r="S31" s="594"/>
      <c r="T31" s="594"/>
      <c r="U31" s="594"/>
      <c r="V31" s="594"/>
      <c r="W31" s="594"/>
      <c r="X31" s="594"/>
      <c r="Y31" s="595"/>
      <c r="Z31" s="596">
        <v>3</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98.6</v>
      </c>
      <c r="BH31" s="625"/>
      <c r="BI31" s="625"/>
      <c r="BJ31" s="625"/>
      <c r="BK31" s="625"/>
      <c r="BL31" s="625"/>
      <c r="BM31" s="599">
        <v>95</v>
      </c>
      <c r="BN31" s="649"/>
      <c r="BO31" s="649"/>
      <c r="BP31" s="649"/>
      <c r="BQ31" s="650"/>
      <c r="BR31" s="648">
        <v>98.5</v>
      </c>
      <c r="BS31" s="625"/>
      <c r="BT31" s="625"/>
      <c r="BU31" s="625"/>
      <c r="BV31" s="625"/>
      <c r="BW31" s="625"/>
      <c r="BX31" s="599">
        <v>95.1</v>
      </c>
      <c r="BY31" s="649"/>
      <c r="BZ31" s="649"/>
      <c r="CA31" s="649"/>
      <c r="CB31" s="650"/>
      <c r="CD31" s="656"/>
      <c r="CE31" s="657"/>
      <c r="CF31" s="607" t="s">
        <v>293</v>
      </c>
      <c r="CG31" s="608"/>
      <c r="CH31" s="608"/>
      <c r="CI31" s="608"/>
      <c r="CJ31" s="608"/>
      <c r="CK31" s="608"/>
      <c r="CL31" s="608"/>
      <c r="CM31" s="608"/>
      <c r="CN31" s="608"/>
      <c r="CO31" s="608"/>
      <c r="CP31" s="608"/>
      <c r="CQ31" s="609"/>
      <c r="CR31" s="593">
        <v>96810</v>
      </c>
      <c r="CS31" s="625"/>
      <c r="CT31" s="625"/>
      <c r="CU31" s="625"/>
      <c r="CV31" s="625"/>
      <c r="CW31" s="625"/>
      <c r="CX31" s="625"/>
      <c r="CY31" s="626"/>
      <c r="CZ31" s="627">
        <v>1.3</v>
      </c>
      <c r="DA31" s="628"/>
      <c r="DB31" s="628"/>
      <c r="DC31" s="629"/>
      <c r="DD31" s="602">
        <v>96810</v>
      </c>
      <c r="DE31" s="625"/>
      <c r="DF31" s="625"/>
      <c r="DG31" s="625"/>
      <c r="DH31" s="625"/>
      <c r="DI31" s="625"/>
      <c r="DJ31" s="625"/>
      <c r="DK31" s="626"/>
      <c r="DL31" s="602">
        <v>96810</v>
      </c>
      <c r="DM31" s="625"/>
      <c r="DN31" s="625"/>
      <c r="DO31" s="625"/>
      <c r="DP31" s="625"/>
      <c r="DQ31" s="625"/>
      <c r="DR31" s="625"/>
      <c r="DS31" s="625"/>
      <c r="DT31" s="625"/>
      <c r="DU31" s="625"/>
      <c r="DV31" s="626"/>
      <c r="DW31" s="598">
        <v>2.1</v>
      </c>
      <c r="DX31" s="623"/>
      <c r="DY31" s="623"/>
      <c r="DZ31" s="623"/>
      <c r="EA31" s="623"/>
      <c r="EB31" s="623"/>
      <c r="EC31" s="624"/>
    </row>
    <row r="32" spans="2:133" ht="11.25" customHeight="1" x14ac:dyDescent="0.15">
      <c r="B32" s="590" t="s">
        <v>294</v>
      </c>
      <c r="C32" s="591"/>
      <c r="D32" s="591"/>
      <c r="E32" s="591"/>
      <c r="F32" s="591"/>
      <c r="G32" s="591"/>
      <c r="H32" s="591"/>
      <c r="I32" s="591"/>
      <c r="J32" s="591"/>
      <c r="K32" s="591"/>
      <c r="L32" s="591"/>
      <c r="M32" s="591"/>
      <c r="N32" s="591"/>
      <c r="O32" s="591"/>
      <c r="P32" s="591"/>
      <c r="Q32" s="592"/>
      <c r="R32" s="593">
        <v>158335</v>
      </c>
      <c r="S32" s="594"/>
      <c r="T32" s="594"/>
      <c r="U32" s="594"/>
      <c r="V32" s="594"/>
      <c r="W32" s="594"/>
      <c r="X32" s="594"/>
      <c r="Y32" s="595"/>
      <c r="Z32" s="596">
        <v>2.1</v>
      </c>
      <c r="AA32" s="596"/>
      <c r="AB32" s="596"/>
      <c r="AC32" s="596"/>
      <c r="AD32" s="597">
        <v>53</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98.6</v>
      </c>
      <c r="BH32" s="661"/>
      <c r="BI32" s="661"/>
      <c r="BJ32" s="661"/>
      <c r="BK32" s="661"/>
      <c r="BL32" s="661"/>
      <c r="BM32" s="662">
        <v>93.4</v>
      </c>
      <c r="BN32" s="661"/>
      <c r="BO32" s="661"/>
      <c r="BP32" s="661"/>
      <c r="BQ32" s="663"/>
      <c r="BR32" s="660">
        <v>99.2</v>
      </c>
      <c r="BS32" s="661"/>
      <c r="BT32" s="661"/>
      <c r="BU32" s="661"/>
      <c r="BV32" s="661"/>
      <c r="BW32" s="661"/>
      <c r="BX32" s="662">
        <v>93.4</v>
      </c>
      <c r="BY32" s="661"/>
      <c r="BZ32" s="661"/>
      <c r="CA32" s="661"/>
      <c r="CB32" s="663"/>
      <c r="CD32" s="658"/>
      <c r="CE32" s="659"/>
      <c r="CF32" s="607" t="s">
        <v>296</v>
      </c>
      <c r="CG32" s="608"/>
      <c r="CH32" s="608"/>
      <c r="CI32" s="608"/>
      <c r="CJ32" s="608"/>
      <c r="CK32" s="608"/>
      <c r="CL32" s="608"/>
      <c r="CM32" s="608"/>
      <c r="CN32" s="608"/>
      <c r="CO32" s="608"/>
      <c r="CP32" s="608"/>
      <c r="CQ32" s="609"/>
      <c r="CR32" s="593">
        <v>114</v>
      </c>
      <c r="CS32" s="594"/>
      <c r="CT32" s="594"/>
      <c r="CU32" s="594"/>
      <c r="CV32" s="594"/>
      <c r="CW32" s="594"/>
      <c r="CX32" s="594"/>
      <c r="CY32" s="595"/>
      <c r="CZ32" s="627">
        <v>0</v>
      </c>
      <c r="DA32" s="628"/>
      <c r="DB32" s="628"/>
      <c r="DC32" s="629"/>
      <c r="DD32" s="602">
        <v>114</v>
      </c>
      <c r="DE32" s="594"/>
      <c r="DF32" s="594"/>
      <c r="DG32" s="594"/>
      <c r="DH32" s="594"/>
      <c r="DI32" s="594"/>
      <c r="DJ32" s="594"/>
      <c r="DK32" s="595"/>
      <c r="DL32" s="602">
        <v>114</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297</v>
      </c>
      <c r="C33" s="591"/>
      <c r="D33" s="591"/>
      <c r="E33" s="591"/>
      <c r="F33" s="591"/>
      <c r="G33" s="591"/>
      <c r="H33" s="591"/>
      <c r="I33" s="591"/>
      <c r="J33" s="591"/>
      <c r="K33" s="591"/>
      <c r="L33" s="591"/>
      <c r="M33" s="591"/>
      <c r="N33" s="591"/>
      <c r="O33" s="591"/>
      <c r="P33" s="591"/>
      <c r="Q33" s="592"/>
      <c r="R33" s="593">
        <v>980764</v>
      </c>
      <c r="S33" s="594"/>
      <c r="T33" s="594"/>
      <c r="U33" s="594"/>
      <c r="V33" s="594"/>
      <c r="W33" s="594"/>
      <c r="X33" s="594"/>
      <c r="Y33" s="595"/>
      <c r="Z33" s="596">
        <v>12.9</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3104916</v>
      </c>
      <c r="CS33" s="625"/>
      <c r="CT33" s="625"/>
      <c r="CU33" s="625"/>
      <c r="CV33" s="625"/>
      <c r="CW33" s="625"/>
      <c r="CX33" s="625"/>
      <c r="CY33" s="626"/>
      <c r="CZ33" s="627">
        <v>41.2</v>
      </c>
      <c r="DA33" s="628"/>
      <c r="DB33" s="628"/>
      <c r="DC33" s="629"/>
      <c r="DD33" s="602">
        <v>2431457</v>
      </c>
      <c r="DE33" s="625"/>
      <c r="DF33" s="625"/>
      <c r="DG33" s="625"/>
      <c r="DH33" s="625"/>
      <c r="DI33" s="625"/>
      <c r="DJ33" s="625"/>
      <c r="DK33" s="626"/>
      <c r="DL33" s="602">
        <v>2086410</v>
      </c>
      <c r="DM33" s="625"/>
      <c r="DN33" s="625"/>
      <c r="DO33" s="625"/>
      <c r="DP33" s="625"/>
      <c r="DQ33" s="625"/>
      <c r="DR33" s="625"/>
      <c r="DS33" s="625"/>
      <c r="DT33" s="625"/>
      <c r="DU33" s="625"/>
      <c r="DV33" s="626"/>
      <c r="DW33" s="598">
        <v>45.2</v>
      </c>
      <c r="DX33" s="623"/>
      <c r="DY33" s="623"/>
      <c r="DZ33" s="623"/>
      <c r="EA33" s="623"/>
      <c r="EB33" s="623"/>
      <c r="EC33" s="624"/>
    </row>
    <row r="34" spans="2:133" ht="11.25" customHeight="1" x14ac:dyDescent="0.15">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1168048</v>
      </c>
      <c r="CS34" s="594"/>
      <c r="CT34" s="594"/>
      <c r="CU34" s="594"/>
      <c r="CV34" s="594"/>
      <c r="CW34" s="594"/>
      <c r="CX34" s="594"/>
      <c r="CY34" s="595"/>
      <c r="CZ34" s="627">
        <v>15.5</v>
      </c>
      <c r="DA34" s="628"/>
      <c r="DB34" s="628"/>
      <c r="DC34" s="629"/>
      <c r="DD34" s="602">
        <v>873131</v>
      </c>
      <c r="DE34" s="594"/>
      <c r="DF34" s="594"/>
      <c r="DG34" s="594"/>
      <c r="DH34" s="594"/>
      <c r="DI34" s="594"/>
      <c r="DJ34" s="594"/>
      <c r="DK34" s="595"/>
      <c r="DL34" s="602">
        <v>770382</v>
      </c>
      <c r="DM34" s="594"/>
      <c r="DN34" s="594"/>
      <c r="DO34" s="594"/>
      <c r="DP34" s="594"/>
      <c r="DQ34" s="594"/>
      <c r="DR34" s="594"/>
      <c r="DS34" s="594"/>
      <c r="DT34" s="594"/>
      <c r="DU34" s="594"/>
      <c r="DV34" s="595"/>
      <c r="DW34" s="598">
        <v>16.7</v>
      </c>
      <c r="DX34" s="623"/>
      <c r="DY34" s="623"/>
      <c r="DZ34" s="623"/>
      <c r="EA34" s="623"/>
      <c r="EB34" s="623"/>
      <c r="EC34" s="624"/>
    </row>
    <row r="35" spans="2:133" ht="11.25" customHeight="1" x14ac:dyDescent="0.15">
      <c r="B35" s="590" t="s">
        <v>303</v>
      </c>
      <c r="C35" s="591"/>
      <c r="D35" s="591"/>
      <c r="E35" s="591"/>
      <c r="F35" s="591"/>
      <c r="G35" s="591"/>
      <c r="H35" s="591"/>
      <c r="I35" s="591"/>
      <c r="J35" s="591"/>
      <c r="K35" s="591"/>
      <c r="L35" s="591"/>
      <c r="M35" s="591"/>
      <c r="N35" s="591"/>
      <c r="O35" s="591"/>
      <c r="P35" s="591"/>
      <c r="Q35" s="592"/>
      <c r="R35" s="593">
        <v>324664</v>
      </c>
      <c r="S35" s="594"/>
      <c r="T35" s="594"/>
      <c r="U35" s="594"/>
      <c r="V35" s="594"/>
      <c r="W35" s="594"/>
      <c r="X35" s="594"/>
      <c r="Y35" s="595"/>
      <c r="Z35" s="596">
        <v>4.3</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1082947</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195</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86822</v>
      </c>
      <c r="CS35" s="625"/>
      <c r="CT35" s="625"/>
      <c r="CU35" s="625"/>
      <c r="CV35" s="625"/>
      <c r="CW35" s="625"/>
      <c r="CX35" s="625"/>
      <c r="CY35" s="626"/>
      <c r="CZ35" s="627">
        <v>1.2</v>
      </c>
      <c r="DA35" s="628"/>
      <c r="DB35" s="628"/>
      <c r="DC35" s="629"/>
      <c r="DD35" s="602">
        <v>84827</v>
      </c>
      <c r="DE35" s="625"/>
      <c r="DF35" s="625"/>
      <c r="DG35" s="625"/>
      <c r="DH35" s="625"/>
      <c r="DI35" s="625"/>
      <c r="DJ35" s="625"/>
      <c r="DK35" s="626"/>
      <c r="DL35" s="602">
        <v>84827</v>
      </c>
      <c r="DM35" s="625"/>
      <c r="DN35" s="625"/>
      <c r="DO35" s="625"/>
      <c r="DP35" s="625"/>
      <c r="DQ35" s="625"/>
      <c r="DR35" s="625"/>
      <c r="DS35" s="625"/>
      <c r="DT35" s="625"/>
      <c r="DU35" s="625"/>
      <c r="DV35" s="626"/>
      <c r="DW35" s="598">
        <v>1.8</v>
      </c>
      <c r="DX35" s="623"/>
      <c r="DY35" s="623"/>
      <c r="DZ35" s="623"/>
      <c r="EA35" s="623"/>
      <c r="EB35" s="623"/>
      <c r="EC35" s="624"/>
    </row>
    <row r="36" spans="2:133" ht="11.25" customHeight="1" x14ac:dyDescent="0.15">
      <c r="B36" s="636" t="s">
        <v>307</v>
      </c>
      <c r="C36" s="637"/>
      <c r="D36" s="637"/>
      <c r="E36" s="637"/>
      <c r="F36" s="637"/>
      <c r="G36" s="637"/>
      <c r="H36" s="637"/>
      <c r="I36" s="637"/>
      <c r="J36" s="637"/>
      <c r="K36" s="637"/>
      <c r="L36" s="637"/>
      <c r="M36" s="637"/>
      <c r="N36" s="637"/>
      <c r="O36" s="637"/>
      <c r="P36" s="637"/>
      <c r="Q36" s="638"/>
      <c r="R36" s="665">
        <v>7603824</v>
      </c>
      <c r="S36" s="666"/>
      <c r="T36" s="666"/>
      <c r="U36" s="666"/>
      <c r="V36" s="666"/>
      <c r="W36" s="666"/>
      <c r="X36" s="666"/>
      <c r="Y36" s="667"/>
      <c r="Z36" s="668">
        <v>100</v>
      </c>
      <c r="AA36" s="668"/>
      <c r="AB36" s="668"/>
      <c r="AC36" s="668"/>
      <c r="AD36" s="669">
        <v>4288301</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288147</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-1161</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583480</v>
      </c>
      <c r="CS36" s="594"/>
      <c r="CT36" s="594"/>
      <c r="CU36" s="594"/>
      <c r="CV36" s="594"/>
      <c r="CW36" s="594"/>
      <c r="CX36" s="594"/>
      <c r="CY36" s="595"/>
      <c r="CZ36" s="627">
        <v>7.7</v>
      </c>
      <c r="DA36" s="628"/>
      <c r="DB36" s="628"/>
      <c r="DC36" s="629"/>
      <c r="DD36" s="602">
        <v>487356</v>
      </c>
      <c r="DE36" s="594"/>
      <c r="DF36" s="594"/>
      <c r="DG36" s="594"/>
      <c r="DH36" s="594"/>
      <c r="DI36" s="594"/>
      <c r="DJ36" s="594"/>
      <c r="DK36" s="595"/>
      <c r="DL36" s="602">
        <v>452901</v>
      </c>
      <c r="DM36" s="594"/>
      <c r="DN36" s="594"/>
      <c r="DO36" s="594"/>
      <c r="DP36" s="594"/>
      <c r="DQ36" s="594"/>
      <c r="DR36" s="594"/>
      <c r="DS36" s="594"/>
      <c r="DT36" s="594"/>
      <c r="DU36" s="594"/>
      <c r="DV36" s="595"/>
      <c r="DW36" s="598">
        <v>9.8000000000000007</v>
      </c>
      <c r="DX36" s="623"/>
      <c r="DY36" s="623"/>
      <c r="DZ36" s="623"/>
      <c r="EA36" s="623"/>
      <c r="EB36" s="623"/>
      <c r="EC36" s="624"/>
    </row>
    <row r="37" spans="2:133" ht="11.25" customHeight="1" x14ac:dyDescent="0.15">
      <c r="AQ37" s="672" t="s">
        <v>311</v>
      </c>
      <c r="AR37" s="673"/>
      <c r="AS37" s="673"/>
      <c r="AT37" s="673"/>
      <c r="AU37" s="673"/>
      <c r="AV37" s="673"/>
      <c r="AW37" s="673"/>
      <c r="AX37" s="673"/>
      <c r="AY37" s="674"/>
      <c r="AZ37" s="593">
        <v>1338</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3012</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319432</v>
      </c>
      <c r="CS37" s="625"/>
      <c r="CT37" s="625"/>
      <c r="CU37" s="625"/>
      <c r="CV37" s="625"/>
      <c r="CW37" s="625"/>
      <c r="CX37" s="625"/>
      <c r="CY37" s="626"/>
      <c r="CZ37" s="627">
        <v>4.2</v>
      </c>
      <c r="DA37" s="628"/>
      <c r="DB37" s="628"/>
      <c r="DC37" s="629"/>
      <c r="DD37" s="602">
        <v>319432</v>
      </c>
      <c r="DE37" s="625"/>
      <c r="DF37" s="625"/>
      <c r="DG37" s="625"/>
      <c r="DH37" s="625"/>
      <c r="DI37" s="625"/>
      <c r="DJ37" s="625"/>
      <c r="DK37" s="626"/>
      <c r="DL37" s="602">
        <v>313276</v>
      </c>
      <c r="DM37" s="625"/>
      <c r="DN37" s="625"/>
      <c r="DO37" s="625"/>
      <c r="DP37" s="625"/>
      <c r="DQ37" s="625"/>
      <c r="DR37" s="625"/>
      <c r="DS37" s="625"/>
      <c r="DT37" s="625"/>
      <c r="DU37" s="625"/>
      <c r="DV37" s="626"/>
      <c r="DW37" s="598">
        <v>6.8</v>
      </c>
      <c r="DX37" s="623"/>
      <c r="DY37" s="623"/>
      <c r="DZ37" s="623"/>
      <c r="EA37" s="623"/>
      <c r="EB37" s="623"/>
      <c r="EC37" s="624"/>
    </row>
    <row r="38" spans="2:133" ht="11.25" customHeight="1" x14ac:dyDescent="0.15">
      <c r="AQ38" s="672" t="s">
        <v>314</v>
      </c>
      <c r="AR38" s="673"/>
      <c r="AS38" s="673"/>
      <c r="AT38" s="673"/>
      <c r="AU38" s="673"/>
      <c r="AV38" s="673"/>
      <c r="AW38" s="673"/>
      <c r="AX38" s="673"/>
      <c r="AY38" s="674"/>
      <c r="AZ38" s="593" t="s">
        <v>108</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4739</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1081609</v>
      </c>
      <c r="CS38" s="594"/>
      <c r="CT38" s="594"/>
      <c r="CU38" s="594"/>
      <c r="CV38" s="594"/>
      <c r="CW38" s="594"/>
      <c r="CX38" s="594"/>
      <c r="CY38" s="595"/>
      <c r="CZ38" s="627">
        <v>14.4</v>
      </c>
      <c r="DA38" s="628"/>
      <c r="DB38" s="628"/>
      <c r="DC38" s="629"/>
      <c r="DD38" s="602">
        <v>916143</v>
      </c>
      <c r="DE38" s="594"/>
      <c r="DF38" s="594"/>
      <c r="DG38" s="594"/>
      <c r="DH38" s="594"/>
      <c r="DI38" s="594"/>
      <c r="DJ38" s="594"/>
      <c r="DK38" s="595"/>
      <c r="DL38" s="602">
        <v>778300</v>
      </c>
      <c r="DM38" s="594"/>
      <c r="DN38" s="594"/>
      <c r="DO38" s="594"/>
      <c r="DP38" s="594"/>
      <c r="DQ38" s="594"/>
      <c r="DR38" s="594"/>
      <c r="DS38" s="594"/>
      <c r="DT38" s="594"/>
      <c r="DU38" s="594"/>
      <c r="DV38" s="595"/>
      <c r="DW38" s="598">
        <v>16.899999999999999</v>
      </c>
      <c r="DX38" s="623"/>
      <c r="DY38" s="623"/>
      <c r="DZ38" s="623"/>
      <c r="EA38" s="623"/>
      <c r="EB38" s="623"/>
      <c r="EC38" s="624"/>
    </row>
    <row r="39" spans="2:133" ht="11.25" customHeight="1" x14ac:dyDescent="0.15">
      <c r="AQ39" s="672" t="s">
        <v>317</v>
      </c>
      <c r="AR39" s="673"/>
      <c r="AS39" s="673"/>
      <c r="AT39" s="673"/>
      <c r="AU39" s="673"/>
      <c r="AV39" s="673"/>
      <c r="AW39" s="673"/>
      <c r="AX39" s="673"/>
      <c r="AY39" s="674"/>
      <c r="AZ39" s="593" t="s">
        <v>108</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94</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184957</v>
      </c>
      <c r="CS39" s="625"/>
      <c r="CT39" s="625"/>
      <c r="CU39" s="625"/>
      <c r="CV39" s="625"/>
      <c r="CW39" s="625"/>
      <c r="CX39" s="625"/>
      <c r="CY39" s="626"/>
      <c r="CZ39" s="627">
        <v>2.5</v>
      </c>
      <c r="DA39" s="628"/>
      <c r="DB39" s="628"/>
      <c r="DC39" s="629"/>
      <c r="DD39" s="602">
        <v>70000</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167700</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111</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t="s">
        <v>108</v>
      </c>
      <c r="CS40" s="594"/>
      <c r="CT40" s="594"/>
      <c r="CU40" s="594"/>
      <c r="CV40" s="594"/>
      <c r="CW40" s="594"/>
      <c r="CX40" s="594"/>
      <c r="CY40" s="595"/>
      <c r="CZ40" s="627" t="s">
        <v>108</v>
      </c>
      <c r="DA40" s="628"/>
      <c r="DB40" s="628"/>
      <c r="DC40" s="629"/>
      <c r="DD40" s="602" t="s">
        <v>108</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625762</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428</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25"/>
      <c r="CT41" s="625"/>
      <c r="CU41" s="625"/>
      <c r="CV41" s="625"/>
      <c r="CW41" s="625"/>
      <c r="CX41" s="625"/>
      <c r="CY41" s="626"/>
      <c r="CZ41" s="627" t="s">
        <v>212</v>
      </c>
      <c r="DA41" s="628"/>
      <c r="DB41" s="628"/>
      <c r="DC41" s="629"/>
      <c r="DD41" s="602" t="s">
        <v>212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1283181</v>
      </c>
      <c r="CS42" s="594"/>
      <c r="CT42" s="594"/>
      <c r="CU42" s="594"/>
      <c r="CV42" s="594"/>
      <c r="CW42" s="594"/>
      <c r="CX42" s="594"/>
      <c r="CY42" s="595"/>
      <c r="CZ42" s="627">
        <v>17</v>
      </c>
      <c r="DA42" s="676"/>
      <c r="DB42" s="676"/>
      <c r="DC42" s="677"/>
      <c r="DD42" s="602">
        <v>151387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35933</v>
      </c>
      <c r="CS43" s="625"/>
      <c r="CT43" s="625"/>
      <c r="CU43" s="625"/>
      <c r="CV43" s="625"/>
      <c r="CW43" s="625"/>
      <c r="CX43" s="625"/>
      <c r="CY43" s="626"/>
      <c r="CZ43" s="627">
        <v>0.5</v>
      </c>
      <c r="DA43" s="628"/>
      <c r="DB43" s="628"/>
      <c r="DC43" s="629"/>
      <c r="DD43" s="602">
        <v>35933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331</v>
      </c>
      <c r="CD44" s="699" t="s">
        <v>284</v>
      </c>
      <c r="CE44" s="700"/>
      <c r="CF44" s="590" t="s">
        <v>332</v>
      </c>
      <c r="CG44" s="591"/>
      <c r="CH44" s="591"/>
      <c r="CI44" s="591"/>
      <c r="CJ44" s="591"/>
      <c r="CK44" s="591"/>
      <c r="CL44" s="591"/>
      <c r="CM44" s="591"/>
      <c r="CN44" s="591"/>
      <c r="CO44" s="591"/>
      <c r="CP44" s="591"/>
      <c r="CQ44" s="592"/>
      <c r="CR44" s="593">
        <v>1271787</v>
      </c>
      <c r="CS44" s="594"/>
      <c r="CT44" s="594"/>
      <c r="CU44" s="594"/>
      <c r="CV44" s="594"/>
      <c r="CW44" s="594"/>
      <c r="CX44" s="594"/>
      <c r="CY44" s="595"/>
      <c r="CZ44" s="627">
        <v>16.899999999999999</v>
      </c>
      <c r="DA44" s="676"/>
      <c r="DB44" s="676"/>
      <c r="DC44" s="677"/>
      <c r="DD44" s="602">
        <v>144391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333</v>
      </c>
      <c r="CG45" s="591"/>
      <c r="CH45" s="591"/>
      <c r="CI45" s="591"/>
      <c r="CJ45" s="591"/>
      <c r="CK45" s="591"/>
      <c r="CL45" s="591"/>
      <c r="CM45" s="591"/>
      <c r="CN45" s="591"/>
      <c r="CO45" s="591"/>
      <c r="CP45" s="591"/>
      <c r="CQ45" s="592"/>
      <c r="CR45" s="593">
        <v>825921</v>
      </c>
      <c r="CS45" s="625"/>
      <c r="CT45" s="625"/>
      <c r="CU45" s="625"/>
      <c r="CV45" s="625"/>
      <c r="CW45" s="625"/>
      <c r="CX45" s="625"/>
      <c r="CY45" s="626"/>
      <c r="CZ45" s="627">
        <v>11</v>
      </c>
      <c r="DA45" s="628"/>
      <c r="DB45" s="628"/>
      <c r="DC45" s="629"/>
      <c r="DD45" s="602">
        <v>13948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334</v>
      </c>
      <c r="CG46" s="591"/>
      <c r="CH46" s="591"/>
      <c r="CI46" s="591"/>
      <c r="CJ46" s="591"/>
      <c r="CK46" s="591"/>
      <c r="CL46" s="591"/>
      <c r="CM46" s="591"/>
      <c r="CN46" s="591"/>
      <c r="CO46" s="591"/>
      <c r="CP46" s="591"/>
      <c r="CQ46" s="592"/>
      <c r="CR46" s="593">
        <v>445596</v>
      </c>
      <c r="CS46" s="594"/>
      <c r="CT46" s="594"/>
      <c r="CU46" s="594"/>
      <c r="CV46" s="594"/>
      <c r="CW46" s="594"/>
      <c r="CX46" s="594"/>
      <c r="CY46" s="595"/>
      <c r="CZ46" s="627">
        <v>5.9</v>
      </c>
      <c r="DA46" s="676"/>
      <c r="DB46" s="676"/>
      <c r="DC46" s="677"/>
      <c r="DD46" s="602">
        <v>130173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335</v>
      </c>
      <c r="CG47" s="591"/>
      <c r="CH47" s="591"/>
      <c r="CI47" s="591"/>
      <c r="CJ47" s="591"/>
      <c r="CK47" s="591"/>
      <c r="CL47" s="591"/>
      <c r="CM47" s="591"/>
      <c r="CN47" s="591"/>
      <c r="CO47" s="591"/>
      <c r="CP47" s="591"/>
      <c r="CQ47" s="592"/>
      <c r="CR47" s="593">
        <v>11394</v>
      </c>
      <c r="CS47" s="625"/>
      <c r="CT47" s="625"/>
      <c r="CU47" s="625"/>
      <c r="CV47" s="625"/>
      <c r="CW47" s="625"/>
      <c r="CX47" s="625"/>
      <c r="CY47" s="626"/>
      <c r="CZ47" s="627">
        <v>0.2</v>
      </c>
      <c r="DA47" s="628"/>
      <c r="DB47" s="628"/>
      <c r="DC47" s="629"/>
      <c r="DD47" s="602">
        <v>6996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336</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337</v>
      </c>
      <c r="CE49" s="637"/>
      <c r="CF49" s="637"/>
      <c r="CG49" s="637"/>
      <c r="CH49" s="637"/>
      <c r="CI49" s="637"/>
      <c r="CJ49" s="637"/>
      <c r="CK49" s="637"/>
      <c r="CL49" s="637"/>
      <c r="CM49" s="637"/>
      <c r="CN49" s="637"/>
      <c r="CO49" s="637"/>
      <c r="CP49" s="637"/>
      <c r="CQ49" s="638"/>
      <c r="CR49" s="665">
        <v>7536864</v>
      </c>
      <c r="CS49" s="661"/>
      <c r="CT49" s="661"/>
      <c r="CU49" s="661"/>
      <c r="CV49" s="661"/>
      <c r="CW49" s="661"/>
      <c r="CX49" s="661"/>
      <c r="CY49" s="688"/>
      <c r="CZ49" s="689">
        <v>100</v>
      </c>
      <c r="DA49" s="690"/>
      <c r="DB49" s="690"/>
      <c r="DC49" s="691"/>
      <c r="DD49" s="692">
        <v>4946698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AF28" sqref="AF28:AJ2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360</v>
      </c>
      <c r="C7" s="720"/>
      <c r="D7" s="720"/>
      <c r="E7" s="720"/>
      <c r="F7" s="720"/>
      <c r="G7" s="720"/>
      <c r="H7" s="720"/>
      <c r="I7" s="720"/>
      <c r="J7" s="720"/>
      <c r="K7" s="720"/>
      <c r="L7" s="720"/>
      <c r="M7" s="720"/>
      <c r="N7" s="720"/>
      <c r="O7" s="720"/>
      <c r="P7" s="721"/>
      <c r="Q7" s="722">
        <v>7700</v>
      </c>
      <c r="R7" s="723"/>
      <c r="S7" s="723"/>
      <c r="T7" s="723"/>
      <c r="U7" s="723"/>
      <c r="V7" s="723">
        <v>7633</v>
      </c>
      <c r="W7" s="723"/>
      <c r="X7" s="723"/>
      <c r="Y7" s="723"/>
      <c r="Z7" s="723"/>
      <c r="AA7" s="723">
        <v>67</v>
      </c>
      <c r="AB7" s="723"/>
      <c r="AC7" s="723"/>
      <c r="AD7" s="723"/>
      <c r="AE7" s="724"/>
      <c r="AF7" s="725">
        <v>49</v>
      </c>
      <c r="AG7" s="726"/>
      <c r="AH7" s="726"/>
      <c r="AI7" s="726"/>
      <c r="AJ7" s="727"/>
      <c r="AK7" s="762">
        <v>103</v>
      </c>
      <c r="AL7" s="763"/>
      <c r="AM7" s="763"/>
      <c r="AN7" s="763"/>
      <c r="AO7" s="763"/>
      <c r="AP7" s="763">
        <v>7251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362</v>
      </c>
      <c r="B23" s="778" t="s">
        <v>363</v>
      </c>
      <c r="C23" s="779"/>
      <c r="D23" s="779"/>
      <c r="E23" s="779"/>
      <c r="F23" s="779"/>
      <c r="G23" s="779"/>
      <c r="H23" s="779"/>
      <c r="I23" s="779"/>
      <c r="J23" s="779"/>
      <c r="K23" s="779"/>
      <c r="L23" s="779"/>
      <c r="M23" s="779"/>
      <c r="N23" s="779"/>
      <c r="O23" s="779"/>
      <c r="P23" s="780"/>
      <c r="Q23" s="781">
        <v>7700</v>
      </c>
      <c r="R23" s="782"/>
      <c r="S23" s="782"/>
      <c r="T23" s="782"/>
      <c r="U23" s="782"/>
      <c r="V23" s="782">
        <v>7633</v>
      </c>
      <c r="W23" s="782"/>
      <c r="X23" s="782"/>
      <c r="Y23" s="782"/>
      <c r="Z23" s="782"/>
      <c r="AA23" s="782">
        <v>67</v>
      </c>
      <c r="AB23" s="782"/>
      <c r="AC23" s="782"/>
      <c r="AD23" s="782"/>
      <c r="AE23" s="783"/>
      <c r="AF23" s="784">
        <v>49</v>
      </c>
      <c r="AG23" s="782"/>
      <c r="AH23" s="782"/>
      <c r="AI23" s="782"/>
      <c r="AJ23" s="785"/>
      <c r="AK23" s="786"/>
      <c r="AL23" s="787"/>
      <c r="AM23" s="787"/>
      <c r="AN23" s="787"/>
      <c r="AO23" s="787"/>
      <c r="AP23" s="782">
        <v>7251</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343</v>
      </c>
      <c r="B26" s="729"/>
      <c r="C26" s="729"/>
      <c r="D26" s="729"/>
      <c r="E26" s="729"/>
      <c r="F26" s="729"/>
      <c r="G26" s="729"/>
      <c r="H26" s="729"/>
      <c r="I26" s="729"/>
      <c r="J26" s="729"/>
      <c r="K26" s="729"/>
      <c r="L26" s="729"/>
      <c r="M26" s="729"/>
      <c r="N26" s="729"/>
      <c r="O26" s="729"/>
      <c r="P26" s="730"/>
      <c r="Q26" s="705" t="s">
        <v>366</v>
      </c>
      <c r="R26" s="706"/>
      <c r="S26" s="706"/>
      <c r="T26" s="706"/>
      <c r="U26" s="707"/>
      <c r="V26" s="705" t="s">
        <v>367</v>
      </c>
      <c r="W26" s="706"/>
      <c r="X26" s="706"/>
      <c r="Y26" s="706"/>
      <c r="Z26" s="707"/>
      <c r="AA26" s="705" t="s">
        <v>368</v>
      </c>
      <c r="AB26" s="706"/>
      <c r="AC26" s="706"/>
      <c r="AD26" s="706"/>
      <c r="AE26" s="706"/>
      <c r="AF26" s="800" t="s">
        <v>369</v>
      </c>
      <c r="AG26" s="801"/>
      <c r="AH26" s="801"/>
      <c r="AI26" s="801"/>
      <c r="AJ26" s="802"/>
      <c r="AK26" s="706" t="s">
        <v>370</v>
      </c>
      <c r="AL26" s="706"/>
      <c r="AM26" s="706"/>
      <c r="AN26" s="706"/>
      <c r="AO26" s="707"/>
      <c r="AP26" s="705" t="s">
        <v>371</v>
      </c>
      <c r="AQ26" s="706"/>
      <c r="AR26" s="706"/>
      <c r="AS26" s="706"/>
      <c r="AT26" s="707"/>
      <c r="AU26" s="705" t="s">
        <v>372</v>
      </c>
      <c r="AV26" s="706"/>
      <c r="AW26" s="706"/>
      <c r="AX26" s="706"/>
      <c r="AY26" s="707"/>
      <c r="AZ26" s="705" t="s">
        <v>373</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374</v>
      </c>
      <c r="C28" s="720"/>
      <c r="D28" s="720"/>
      <c r="E28" s="720"/>
      <c r="F28" s="720"/>
      <c r="G28" s="720"/>
      <c r="H28" s="720"/>
      <c r="I28" s="720"/>
      <c r="J28" s="720"/>
      <c r="K28" s="720"/>
      <c r="L28" s="720"/>
      <c r="M28" s="720"/>
      <c r="N28" s="720"/>
      <c r="O28" s="720"/>
      <c r="P28" s="721"/>
      <c r="Q28" s="810">
        <v>3064</v>
      </c>
      <c r="R28" s="811"/>
      <c r="S28" s="811"/>
      <c r="T28" s="811"/>
      <c r="U28" s="811"/>
      <c r="V28" s="811">
        <v>3064</v>
      </c>
      <c r="W28" s="811"/>
      <c r="X28" s="811"/>
      <c r="Y28" s="811"/>
      <c r="Z28" s="811"/>
      <c r="AA28" s="811">
        <v>0</v>
      </c>
      <c r="AB28" s="811"/>
      <c r="AC28" s="811"/>
      <c r="AD28" s="811"/>
      <c r="AE28" s="812"/>
      <c r="AF28" s="813">
        <v>0</v>
      </c>
      <c r="AG28" s="811"/>
      <c r="AH28" s="811"/>
      <c r="AI28" s="811"/>
      <c r="AJ28" s="814"/>
      <c r="AK28" s="815">
        <v>220</v>
      </c>
      <c r="AL28" s="806"/>
      <c r="AM28" s="806"/>
      <c r="AN28" s="806"/>
      <c r="AO28" s="806"/>
      <c r="AP28" s="806" t="s">
        <v>538</v>
      </c>
      <c r="AQ28" s="806"/>
      <c r="AR28" s="806"/>
      <c r="AS28" s="806"/>
      <c r="AT28" s="806"/>
      <c r="AU28" s="806" t="s">
        <v>538</v>
      </c>
      <c r="AV28" s="806"/>
      <c r="AW28" s="806"/>
      <c r="AX28" s="806"/>
      <c r="AY28" s="806"/>
      <c r="AZ28" s="807" t="s">
        <v>538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375</v>
      </c>
      <c r="C29" s="744"/>
      <c r="D29" s="744"/>
      <c r="E29" s="744"/>
      <c r="F29" s="744"/>
      <c r="G29" s="744"/>
      <c r="H29" s="744"/>
      <c r="I29" s="744"/>
      <c r="J29" s="744"/>
      <c r="K29" s="744"/>
      <c r="L29" s="744"/>
      <c r="M29" s="744"/>
      <c r="N29" s="744"/>
      <c r="O29" s="744"/>
      <c r="P29" s="745"/>
      <c r="Q29" s="746">
        <v>255</v>
      </c>
      <c r="R29" s="747"/>
      <c r="S29" s="747"/>
      <c r="T29" s="747"/>
      <c r="U29" s="747"/>
      <c r="V29" s="747">
        <v>250</v>
      </c>
      <c r="W29" s="747"/>
      <c r="X29" s="747"/>
      <c r="Y29" s="747"/>
      <c r="Z29" s="747"/>
      <c r="AA29" s="747">
        <v>5</v>
      </c>
      <c r="AB29" s="747"/>
      <c r="AC29" s="747"/>
      <c r="AD29" s="747"/>
      <c r="AE29" s="748"/>
      <c r="AF29" s="749">
        <v>5</v>
      </c>
      <c r="AG29" s="750"/>
      <c r="AH29" s="750"/>
      <c r="AI29" s="750"/>
      <c r="AJ29" s="751"/>
      <c r="AK29" s="818">
        <v>58</v>
      </c>
      <c r="AL29" s="819"/>
      <c r="AM29" s="819"/>
      <c r="AN29" s="819"/>
      <c r="AO29" s="819"/>
      <c r="AP29" s="819" t="s">
        <v>538</v>
      </c>
      <c r="AQ29" s="819"/>
      <c r="AR29" s="819"/>
      <c r="AS29" s="819"/>
      <c r="AT29" s="819"/>
      <c r="AU29" s="819" t="s">
        <v>538</v>
      </c>
      <c r="AV29" s="819"/>
      <c r="AW29" s="819"/>
      <c r="AX29" s="819"/>
      <c r="AY29" s="819"/>
      <c r="AZ29" s="820" t="s">
        <v>538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376</v>
      </c>
      <c r="C30" s="744"/>
      <c r="D30" s="744"/>
      <c r="E30" s="744"/>
      <c r="F30" s="744"/>
      <c r="G30" s="744"/>
      <c r="H30" s="744"/>
      <c r="I30" s="744"/>
      <c r="J30" s="744"/>
      <c r="K30" s="744"/>
      <c r="L30" s="744"/>
      <c r="M30" s="744"/>
      <c r="N30" s="744"/>
      <c r="O30" s="744"/>
      <c r="P30" s="745"/>
      <c r="Q30" s="746">
        <v>1828</v>
      </c>
      <c r="R30" s="747"/>
      <c r="S30" s="747"/>
      <c r="T30" s="747"/>
      <c r="U30" s="747"/>
      <c r="V30" s="747">
        <v>1781</v>
      </c>
      <c r="W30" s="747"/>
      <c r="X30" s="747"/>
      <c r="Y30" s="747"/>
      <c r="Z30" s="747"/>
      <c r="AA30" s="747">
        <v>48</v>
      </c>
      <c r="AB30" s="747"/>
      <c r="AC30" s="747"/>
      <c r="AD30" s="747"/>
      <c r="AE30" s="748"/>
      <c r="AF30" s="749">
        <v>48</v>
      </c>
      <c r="AG30" s="750"/>
      <c r="AH30" s="750"/>
      <c r="AI30" s="750"/>
      <c r="AJ30" s="751"/>
      <c r="AK30" s="818">
        <v>311</v>
      </c>
      <c r="AL30" s="819"/>
      <c r="AM30" s="819"/>
      <c r="AN30" s="819"/>
      <c r="AO30" s="819"/>
      <c r="AP30" s="819" t="s">
        <v>538</v>
      </c>
      <c r="AQ30" s="819"/>
      <c r="AR30" s="819"/>
      <c r="AS30" s="819"/>
      <c r="AT30" s="819"/>
      <c r="AU30" s="819" t="s">
        <v>538</v>
      </c>
      <c r="AV30" s="819"/>
      <c r="AW30" s="819"/>
      <c r="AX30" s="819"/>
      <c r="AY30" s="819"/>
      <c r="AZ30" s="820" t="s">
        <v>538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377</v>
      </c>
      <c r="C31" s="744"/>
      <c r="D31" s="744"/>
      <c r="E31" s="744"/>
      <c r="F31" s="744"/>
      <c r="G31" s="744"/>
      <c r="H31" s="744"/>
      <c r="I31" s="744"/>
      <c r="J31" s="744"/>
      <c r="K31" s="744"/>
      <c r="L31" s="744"/>
      <c r="M31" s="744"/>
      <c r="N31" s="744"/>
      <c r="O31" s="744"/>
      <c r="P31" s="745"/>
      <c r="Q31" s="746">
        <v>21</v>
      </c>
      <c r="R31" s="747"/>
      <c r="S31" s="747"/>
      <c r="T31" s="747"/>
      <c r="U31" s="747"/>
      <c r="V31" s="747">
        <v>16</v>
      </c>
      <c r="W31" s="747"/>
      <c r="X31" s="747"/>
      <c r="Y31" s="747"/>
      <c r="Z31" s="747"/>
      <c r="AA31" s="747">
        <v>5</v>
      </c>
      <c r="AB31" s="747"/>
      <c r="AC31" s="747"/>
      <c r="AD31" s="747"/>
      <c r="AE31" s="748"/>
      <c r="AF31" s="749">
        <v>5</v>
      </c>
      <c r="AG31" s="750"/>
      <c r="AH31" s="750"/>
      <c r="AI31" s="750"/>
      <c r="AJ31" s="751"/>
      <c r="AK31" s="818" t="s">
        <v>538</v>
      </c>
      <c r="AL31" s="819"/>
      <c r="AM31" s="819"/>
      <c r="AN31" s="819"/>
      <c r="AO31" s="819"/>
      <c r="AP31" s="819" t="s">
        <v>538</v>
      </c>
      <c r="AQ31" s="819"/>
      <c r="AR31" s="819"/>
      <c r="AS31" s="819"/>
      <c r="AT31" s="819"/>
      <c r="AU31" s="819" t="s">
        <v>538</v>
      </c>
      <c r="AV31" s="819"/>
      <c r="AW31" s="819"/>
      <c r="AX31" s="819"/>
      <c r="AY31" s="819"/>
      <c r="AZ31" s="820" t="s">
        <v>538</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378</v>
      </c>
      <c r="C32" s="744"/>
      <c r="D32" s="744"/>
      <c r="E32" s="744"/>
      <c r="F32" s="744"/>
      <c r="G32" s="744"/>
      <c r="H32" s="744"/>
      <c r="I32" s="744"/>
      <c r="J32" s="744"/>
      <c r="K32" s="744"/>
      <c r="L32" s="744"/>
      <c r="M32" s="744"/>
      <c r="N32" s="744"/>
      <c r="O32" s="744"/>
      <c r="P32" s="745"/>
      <c r="Q32" s="746">
        <v>520</v>
      </c>
      <c r="R32" s="747"/>
      <c r="S32" s="747"/>
      <c r="T32" s="747"/>
      <c r="U32" s="747"/>
      <c r="V32" s="747">
        <v>454</v>
      </c>
      <c r="W32" s="747"/>
      <c r="X32" s="747"/>
      <c r="Y32" s="747"/>
      <c r="Z32" s="747"/>
      <c r="AA32" s="747">
        <v>66</v>
      </c>
      <c r="AB32" s="747"/>
      <c r="AC32" s="747"/>
      <c r="AD32" s="747"/>
      <c r="AE32" s="748"/>
      <c r="AF32" s="749">
        <v>17</v>
      </c>
      <c r="AG32" s="750"/>
      <c r="AH32" s="750"/>
      <c r="AI32" s="750"/>
      <c r="AJ32" s="751"/>
      <c r="AK32" s="818">
        <v>1</v>
      </c>
      <c r="AL32" s="819"/>
      <c r="AM32" s="819"/>
      <c r="AN32" s="819"/>
      <c r="AO32" s="819"/>
      <c r="AP32" s="819">
        <v>1493</v>
      </c>
      <c r="AQ32" s="819"/>
      <c r="AR32" s="819"/>
      <c r="AS32" s="819"/>
      <c r="AT32" s="819"/>
      <c r="AU32" s="819">
        <v>4</v>
      </c>
      <c r="AV32" s="819"/>
      <c r="AW32" s="819"/>
      <c r="AX32" s="819"/>
      <c r="AY32" s="819"/>
      <c r="AZ32" s="820" t="s">
        <v>538</v>
      </c>
      <c r="BA32" s="820"/>
      <c r="BB32" s="820"/>
      <c r="BC32" s="820"/>
      <c r="BD32" s="820"/>
      <c r="BE32" s="816" t="s">
        <v>379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380</v>
      </c>
      <c r="C33" s="744"/>
      <c r="D33" s="744"/>
      <c r="E33" s="744"/>
      <c r="F33" s="744"/>
      <c r="G33" s="744"/>
      <c r="H33" s="744"/>
      <c r="I33" s="744"/>
      <c r="J33" s="744"/>
      <c r="K33" s="744"/>
      <c r="L33" s="744"/>
      <c r="M33" s="744"/>
      <c r="N33" s="744"/>
      <c r="O33" s="744"/>
      <c r="P33" s="745"/>
      <c r="Q33" s="746">
        <v>603</v>
      </c>
      <c r="R33" s="747"/>
      <c r="S33" s="747"/>
      <c r="T33" s="747"/>
      <c r="U33" s="747"/>
      <c r="V33" s="747">
        <v>603</v>
      </c>
      <c r="W33" s="747"/>
      <c r="X33" s="747"/>
      <c r="Y33" s="747"/>
      <c r="Z33" s="747"/>
      <c r="AA33" s="747" t="s">
        <v>538</v>
      </c>
      <c r="AB33" s="747"/>
      <c r="AC33" s="747"/>
      <c r="AD33" s="747"/>
      <c r="AE33" s="748"/>
      <c r="AF33" s="749" t="s">
        <v>108</v>
      </c>
      <c r="AG33" s="750"/>
      <c r="AH33" s="750"/>
      <c r="AI33" s="750"/>
      <c r="AJ33" s="751"/>
      <c r="AK33" s="818">
        <v>275</v>
      </c>
      <c r="AL33" s="819"/>
      <c r="AM33" s="819"/>
      <c r="AN33" s="819"/>
      <c r="AO33" s="819"/>
      <c r="AP33" s="819">
        <v>4333</v>
      </c>
      <c r="AQ33" s="819"/>
      <c r="AR33" s="819"/>
      <c r="AS33" s="819"/>
      <c r="AT33" s="819"/>
      <c r="AU33" s="819">
        <v>3714</v>
      </c>
      <c r="AV33" s="819"/>
      <c r="AW33" s="819"/>
      <c r="AX33" s="819"/>
      <c r="AY33" s="819"/>
      <c r="AZ33" s="820" t="s">
        <v>538</v>
      </c>
      <c r="BA33" s="820"/>
      <c r="BB33" s="820"/>
      <c r="BC33" s="820"/>
      <c r="BD33" s="820"/>
      <c r="BE33" s="816" t="s">
        <v>381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382</v>
      </c>
      <c r="C34" s="744"/>
      <c r="D34" s="744"/>
      <c r="E34" s="744"/>
      <c r="F34" s="744"/>
      <c r="G34" s="744"/>
      <c r="H34" s="744"/>
      <c r="I34" s="744"/>
      <c r="J34" s="744"/>
      <c r="K34" s="744"/>
      <c r="L34" s="744"/>
      <c r="M34" s="744"/>
      <c r="N34" s="744"/>
      <c r="O34" s="744"/>
      <c r="P34" s="745"/>
      <c r="Q34" s="746">
        <v>15</v>
      </c>
      <c r="R34" s="747"/>
      <c r="S34" s="747"/>
      <c r="T34" s="747"/>
      <c r="U34" s="747"/>
      <c r="V34" s="747">
        <v>15</v>
      </c>
      <c r="W34" s="747"/>
      <c r="X34" s="747"/>
      <c r="Y34" s="747"/>
      <c r="Z34" s="747"/>
      <c r="AA34" s="747" t="s">
        <v>538</v>
      </c>
      <c r="AB34" s="747"/>
      <c r="AC34" s="747"/>
      <c r="AD34" s="747"/>
      <c r="AE34" s="748"/>
      <c r="AF34" s="749" t="s">
        <v>108</v>
      </c>
      <c r="AG34" s="750"/>
      <c r="AH34" s="750"/>
      <c r="AI34" s="750"/>
      <c r="AJ34" s="751"/>
      <c r="AK34" s="818">
        <v>14</v>
      </c>
      <c r="AL34" s="819"/>
      <c r="AM34" s="819"/>
      <c r="AN34" s="819"/>
      <c r="AO34" s="819"/>
      <c r="AP34" s="819">
        <v>177</v>
      </c>
      <c r="AQ34" s="819"/>
      <c r="AR34" s="819"/>
      <c r="AS34" s="819"/>
      <c r="AT34" s="819"/>
      <c r="AU34" s="819">
        <v>159</v>
      </c>
      <c r="AV34" s="819"/>
      <c r="AW34" s="819"/>
      <c r="AX34" s="819"/>
      <c r="AY34" s="819"/>
      <c r="AZ34" s="820" t="s">
        <v>538</v>
      </c>
      <c r="BA34" s="820"/>
      <c r="BB34" s="820"/>
      <c r="BC34" s="820"/>
      <c r="BD34" s="820"/>
      <c r="BE34" s="816" t="s">
        <v>381</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362</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75</v>
      </c>
      <c r="AG63" s="830"/>
      <c r="AH63" s="830"/>
      <c r="AI63" s="830"/>
      <c r="AJ63" s="831"/>
      <c r="AK63" s="832"/>
      <c r="AL63" s="827"/>
      <c r="AM63" s="827"/>
      <c r="AN63" s="827"/>
      <c r="AO63" s="827"/>
      <c r="AP63" s="830">
        <v>6003</v>
      </c>
      <c r="AQ63" s="830"/>
      <c r="AR63" s="830"/>
      <c r="AS63" s="830"/>
      <c r="AT63" s="830"/>
      <c r="AU63" s="830">
        <v>3877</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386</v>
      </c>
      <c r="B66" s="729"/>
      <c r="C66" s="729"/>
      <c r="D66" s="729"/>
      <c r="E66" s="729"/>
      <c r="F66" s="729"/>
      <c r="G66" s="729"/>
      <c r="H66" s="729"/>
      <c r="I66" s="729"/>
      <c r="J66" s="729"/>
      <c r="K66" s="729"/>
      <c r="L66" s="729"/>
      <c r="M66" s="729"/>
      <c r="N66" s="729"/>
      <c r="O66" s="729"/>
      <c r="P66" s="730"/>
      <c r="Q66" s="705" t="s">
        <v>366</v>
      </c>
      <c r="R66" s="706"/>
      <c r="S66" s="706"/>
      <c r="T66" s="706"/>
      <c r="U66" s="707"/>
      <c r="V66" s="705" t="s">
        <v>367</v>
      </c>
      <c r="W66" s="706"/>
      <c r="X66" s="706"/>
      <c r="Y66" s="706"/>
      <c r="Z66" s="707"/>
      <c r="AA66" s="705" t="s">
        <v>368</v>
      </c>
      <c r="AB66" s="706"/>
      <c r="AC66" s="706"/>
      <c r="AD66" s="706"/>
      <c r="AE66" s="707"/>
      <c r="AF66" s="840" t="s">
        <v>369</v>
      </c>
      <c r="AG66" s="801"/>
      <c r="AH66" s="801"/>
      <c r="AI66" s="801"/>
      <c r="AJ66" s="841"/>
      <c r="AK66" s="705" t="s">
        <v>370</v>
      </c>
      <c r="AL66" s="729"/>
      <c r="AM66" s="729"/>
      <c r="AN66" s="729"/>
      <c r="AO66" s="730"/>
      <c r="AP66" s="705" t="s">
        <v>371</v>
      </c>
      <c r="AQ66" s="706"/>
      <c r="AR66" s="706"/>
      <c r="AS66" s="706"/>
      <c r="AT66" s="707"/>
      <c r="AU66" s="705" t="s">
        <v>387</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6" t="s">
        <v>539</v>
      </c>
      <c r="C68" s="857"/>
      <c r="D68" s="857"/>
      <c r="E68" s="857"/>
      <c r="F68" s="857"/>
      <c r="G68" s="857"/>
      <c r="H68" s="857"/>
      <c r="I68" s="857"/>
      <c r="J68" s="857"/>
      <c r="K68" s="857"/>
      <c r="L68" s="857"/>
      <c r="M68" s="857"/>
      <c r="N68" s="857"/>
      <c r="O68" s="857"/>
      <c r="P68" s="858"/>
      <c r="Q68" s="859">
        <v>4375</v>
      </c>
      <c r="R68" s="819"/>
      <c r="S68" s="819"/>
      <c r="T68" s="819"/>
      <c r="U68" s="819"/>
      <c r="V68" s="819">
        <v>4375</v>
      </c>
      <c r="W68" s="819"/>
      <c r="X68" s="819"/>
      <c r="Y68" s="819"/>
      <c r="Z68" s="819"/>
      <c r="AA68" s="819">
        <v>0</v>
      </c>
      <c r="AB68" s="819"/>
      <c r="AC68" s="819"/>
      <c r="AD68" s="819"/>
      <c r="AE68" s="819"/>
      <c r="AF68" s="819">
        <v>0</v>
      </c>
      <c r="AG68" s="819"/>
      <c r="AH68" s="819"/>
      <c r="AI68" s="819"/>
      <c r="AJ68" s="819"/>
      <c r="AK68" s="819" t="s">
        <v>538</v>
      </c>
      <c r="AL68" s="819"/>
      <c r="AM68" s="819"/>
      <c r="AN68" s="819"/>
      <c r="AO68" s="819"/>
      <c r="AP68" s="819">
        <v>1564</v>
      </c>
      <c r="AQ68" s="819"/>
      <c r="AR68" s="819"/>
      <c r="AS68" s="819"/>
      <c r="AT68" s="819"/>
      <c r="AU68" s="819">
        <v>142</v>
      </c>
      <c r="AV68" s="819"/>
      <c r="AW68" s="819"/>
      <c r="AX68" s="819"/>
      <c r="AY68" s="819"/>
      <c r="AZ68" s="854"/>
      <c r="BA68" s="854"/>
      <c r="BB68" s="854"/>
      <c r="BC68" s="854"/>
      <c r="BD68" s="855"/>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0" t="s">
        <v>540</v>
      </c>
      <c r="C69" s="861"/>
      <c r="D69" s="861"/>
      <c r="E69" s="861"/>
      <c r="F69" s="861"/>
      <c r="G69" s="861"/>
      <c r="H69" s="861"/>
      <c r="I69" s="861"/>
      <c r="J69" s="861"/>
      <c r="K69" s="861"/>
      <c r="L69" s="861"/>
      <c r="M69" s="861"/>
      <c r="N69" s="861"/>
      <c r="O69" s="861"/>
      <c r="P69" s="862"/>
      <c r="Q69" s="859">
        <v>189</v>
      </c>
      <c r="R69" s="819"/>
      <c r="S69" s="819"/>
      <c r="T69" s="819"/>
      <c r="U69" s="819"/>
      <c r="V69" s="819">
        <v>168</v>
      </c>
      <c r="W69" s="819"/>
      <c r="X69" s="819"/>
      <c r="Y69" s="819"/>
      <c r="Z69" s="819"/>
      <c r="AA69" s="819">
        <v>22</v>
      </c>
      <c r="AB69" s="819"/>
      <c r="AC69" s="819"/>
      <c r="AD69" s="819"/>
      <c r="AE69" s="819"/>
      <c r="AF69" s="819">
        <v>22</v>
      </c>
      <c r="AG69" s="819"/>
      <c r="AH69" s="819"/>
      <c r="AI69" s="819"/>
      <c r="AJ69" s="819"/>
      <c r="AK69" s="819">
        <v>13</v>
      </c>
      <c r="AL69" s="819"/>
      <c r="AM69" s="819"/>
      <c r="AN69" s="819"/>
      <c r="AO69" s="819"/>
      <c r="AP69" s="819" t="s">
        <v>538</v>
      </c>
      <c r="AQ69" s="819"/>
      <c r="AR69" s="819"/>
      <c r="AS69" s="819"/>
      <c r="AT69" s="819"/>
      <c r="AU69" s="819" t="s">
        <v>538</v>
      </c>
      <c r="AV69" s="819"/>
      <c r="AW69" s="819"/>
      <c r="AX69" s="819"/>
      <c r="AY69" s="819"/>
      <c r="AZ69" s="863"/>
      <c r="BA69" s="863"/>
      <c r="BB69" s="863"/>
      <c r="BC69" s="863"/>
      <c r="BD69" s="864"/>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0" t="s">
        <v>541</v>
      </c>
      <c r="C70" s="861"/>
      <c r="D70" s="861"/>
      <c r="E70" s="861"/>
      <c r="F70" s="861"/>
      <c r="G70" s="861"/>
      <c r="H70" s="861"/>
      <c r="I70" s="861"/>
      <c r="J70" s="861"/>
      <c r="K70" s="861"/>
      <c r="L70" s="861"/>
      <c r="M70" s="861"/>
      <c r="N70" s="861"/>
      <c r="O70" s="861"/>
      <c r="P70" s="862"/>
      <c r="Q70" s="859">
        <v>1044329</v>
      </c>
      <c r="R70" s="819"/>
      <c r="S70" s="819"/>
      <c r="T70" s="819"/>
      <c r="U70" s="819"/>
      <c r="V70" s="819">
        <v>1022081</v>
      </c>
      <c r="W70" s="819"/>
      <c r="X70" s="819"/>
      <c r="Y70" s="819"/>
      <c r="Z70" s="819"/>
      <c r="AA70" s="819">
        <v>22247</v>
      </c>
      <c r="AB70" s="819"/>
      <c r="AC70" s="819"/>
      <c r="AD70" s="819"/>
      <c r="AE70" s="819"/>
      <c r="AF70" s="819">
        <v>22247</v>
      </c>
      <c r="AG70" s="819"/>
      <c r="AH70" s="819"/>
      <c r="AI70" s="819"/>
      <c r="AJ70" s="819"/>
      <c r="AK70" s="819">
        <v>593</v>
      </c>
      <c r="AL70" s="819"/>
      <c r="AM70" s="819"/>
      <c r="AN70" s="819"/>
      <c r="AO70" s="819"/>
      <c r="AP70" s="819" t="s">
        <v>538</v>
      </c>
      <c r="AQ70" s="819"/>
      <c r="AR70" s="819"/>
      <c r="AS70" s="819"/>
      <c r="AT70" s="819"/>
      <c r="AU70" s="819" t="s">
        <v>538</v>
      </c>
      <c r="AV70" s="819"/>
      <c r="AW70" s="819"/>
      <c r="AX70" s="819"/>
      <c r="AY70" s="819"/>
      <c r="AZ70" s="863"/>
      <c r="BA70" s="863"/>
      <c r="BB70" s="863"/>
      <c r="BC70" s="863"/>
      <c r="BD70" s="864"/>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0" t="s">
        <v>542</v>
      </c>
      <c r="C71" s="861"/>
      <c r="D71" s="861"/>
      <c r="E71" s="861"/>
      <c r="F71" s="861"/>
      <c r="G71" s="861"/>
      <c r="H71" s="861"/>
      <c r="I71" s="861"/>
      <c r="J71" s="861"/>
      <c r="K71" s="861"/>
      <c r="L71" s="861"/>
      <c r="M71" s="861"/>
      <c r="N71" s="861"/>
      <c r="O71" s="861"/>
      <c r="P71" s="862"/>
      <c r="Q71" s="859">
        <v>42179</v>
      </c>
      <c r="R71" s="819"/>
      <c r="S71" s="819"/>
      <c r="T71" s="819"/>
      <c r="U71" s="819"/>
      <c r="V71" s="819">
        <v>35893</v>
      </c>
      <c r="W71" s="819"/>
      <c r="X71" s="819"/>
      <c r="Y71" s="819"/>
      <c r="Z71" s="819"/>
      <c r="AA71" s="819">
        <v>6286</v>
      </c>
      <c r="AB71" s="819"/>
      <c r="AC71" s="819"/>
      <c r="AD71" s="819"/>
      <c r="AE71" s="819"/>
      <c r="AF71" s="819">
        <v>25370</v>
      </c>
      <c r="AG71" s="819"/>
      <c r="AH71" s="819"/>
      <c r="AI71" s="819"/>
      <c r="AJ71" s="819"/>
      <c r="AK71" s="819" t="s">
        <v>538</v>
      </c>
      <c r="AL71" s="819"/>
      <c r="AM71" s="819"/>
      <c r="AN71" s="819"/>
      <c r="AO71" s="819"/>
      <c r="AP71" s="819">
        <v>140190</v>
      </c>
      <c r="AQ71" s="819"/>
      <c r="AR71" s="819"/>
      <c r="AS71" s="819"/>
      <c r="AT71" s="819"/>
      <c r="AU71" s="819" t="s">
        <v>538</v>
      </c>
      <c r="AV71" s="819"/>
      <c r="AW71" s="819"/>
      <c r="AX71" s="819"/>
      <c r="AY71" s="819"/>
      <c r="AZ71" s="863"/>
      <c r="BA71" s="863"/>
      <c r="BB71" s="863"/>
      <c r="BC71" s="863"/>
      <c r="BD71" s="864"/>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0" t="s">
        <v>543</v>
      </c>
      <c r="C72" s="861"/>
      <c r="D72" s="861"/>
      <c r="E72" s="861"/>
      <c r="F72" s="861"/>
      <c r="G72" s="861"/>
      <c r="H72" s="861"/>
      <c r="I72" s="861"/>
      <c r="J72" s="861"/>
      <c r="K72" s="861"/>
      <c r="L72" s="861"/>
      <c r="M72" s="861"/>
      <c r="N72" s="861"/>
      <c r="O72" s="861"/>
      <c r="P72" s="862"/>
      <c r="Q72" s="859">
        <v>8559</v>
      </c>
      <c r="R72" s="819"/>
      <c r="S72" s="819"/>
      <c r="T72" s="819"/>
      <c r="U72" s="819"/>
      <c r="V72" s="819">
        <v>6038</v>
      </c>
      <c r="W72" s="819"/>
      <c r="X72" s="819"/>
      <c r="Y72" s="819"/>
      <c r="Z72" s="819"/>
      <c r="AA72" s="819">
        <v>2521</v>
      </c>
      <c r="AB72" s="819"/>
      <c r="AC72" s="819"/>
      <c r="AD72" s="819"/>
      <c r="AE72" s="819"/>
      <c r="AF72" s="819">
        <v>17171</v>
      </c>
      <c r="AG72" s="819"/>
      <c r="AH72" s="819"/>
      <c r="AI72" s="819"/>
      <c r="AJ72" s="819"/>
      <c r="AK72" s="819" t="s">
        <v>538</v>
      </c>
      <c r="AL72" s="819"/>
      <c r="AM72" s="819"/>
      <c r="AN72" s="819"/>
      <c r="AO72" s="819"/>
      <c r="AP72" s="819">
        <v>18268</v>
      </c>
      <c r="AQ72" s="819"/>
      <c r="AR72" s="819"/>
      <c r="AS72" s="819"/>
      <c r="AT72" s="819"/>
      <c r="AU72" s="819" t="s">
        <v>538</v>
      </c>
      <c r="AV72" s="819"/>
      <c r="AW72" s="819"/>
      <c r="AX72" s="819"/>
      <c r="AY72" s="819"/>
      <c r="AZ72" s="863"/>
      <c r="BA72" s="863"/>
      <c r="BB72" s="863"/>
      <c r="BC72" s="863"/>
      <c r="BD72" s="864"/>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0"/>
      <c r="C73" s="861"/>
      <c r="D73" s="861"/>
      <c r="E73" s="861"/>
      <c r="F73" s="861"/>
      <c r="G73" s="861"/>
      <c r="H73" s="861"/>
      <c r="I73" s="861"/>
      <c r="J73" s="861"/>
      <c r="K73" s="861"/>
      <c r="L73" s="861"/>
      <c r="M73" s="861"/>
      <c r="N73" s="861"/>
      <c r="O73" s="861"/>
      <c r="P73" s="862"/>
      <c r="Q73" s="85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3"/>
      <c r="BA73" s="863"/>
      <c r="BB73" s="863"/>
      <c r="BC73" s="863"/>
      <c r="BD73" s="864"/>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0"/>
      <c r="C74" s="861"/>
      <c r="D74" s="861"/>
      <c r="E74" s="861"/>
      <c r="F74" s="861"/>
      <c r="G74" s="861"/>
      <c r="H74" s="861"/>
      <c r="I74" s="861"/>
      <c r="J74" s="861"/>
      <c r="K74" s="861"/>
      <c r="L74" s="861"/>
      <c r="M74" s="861"/>
      <c r="N74" s="861"/>
      <c r="O74" s="861"/>
      <c r="P74" s="862"/>
      <c r="Q74" s="859"/>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3"/>
      <c r="BA74" s="863"/>
      <c r="BB74" s="863"/>
      <c r="BC74" s="863"/>
      <c r="BD74" s="864"/>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0"/>
      <c r="C75" s="861"/>
      <c r="D75" s="861"/>
      <c r="E75" s="861"/>
      <c r="F75" s="861"/>
      <c r="G75" s="861"/>
      <c r="H75" s="861"/>
      <c r="I75" s="861"/>
      <c r="J75" s="861"/>
      <c r="K75" s="861"/>
      <c r="L75" s="861"/>
      <c r="M75" s="861"/>
      <c r="N75" s="861"/>
      <c r="O75" s="861"/>
      <c r="P75" s="862"/>
      <c r="Q75" s="865"/>
      <c r="R75" s="866"/>
      <c r="S75" s="866"/>
      <c r="T75" s="866"/>
      <c r="U75" s="818"/>
      <c r="V75" s="867"/>
      <c r="W75" s="866"/>
      <c r="X75" s="866"/>
      <c r="Y75" s="866"/>
      <c r="Z75" s="818"/>
      <c r="AA75" s="867"/>
      <c r="AB75" s="866"/>
      <c r="AC75" s="866"/>
      <c r="AD75" s="866"/>
      <c r="AE75" s="818"/>
      <c r="AF75" s="867"/>
      <c r="AG75" s="866"/>
      <c r="AH75" s="866"/>
      <c r="AI75" s="866"/>
      <c r="AJ75" s="818"/>
      <c r="AK75" s="867"/>
      <c r="AL75" s="866"/>
      <c r="AM75" s="866"/>
      <c r="AN75" s="866"/>
      <c r="AO75" s="818"/>
      <c r="AP75" s="867"/>
      <c r="AQ75" s="866"/>
      <c r="AR75" s="866"/>
      <c r="AS75" s="866"/>
      <c r="AT75" s="818"/>
      <c r="AU75" s="867"/>
      <c r="AV75" s="866"/>
      <c r="AW75" s="866"/>
      <c r="AX75" s="866"/>
      <c r="AY75" s="818"/>
      <c r="AZ75" s="863"/>
      <c r="BA75" s="863"/>
      <c r="BB75" s="863"/>
      <c r="BC75" s="863"/>
      <c r="BD75" s="864"/>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0"/>
      <c r="C76" s="861"/>
      <c r="D76" s="861"/>
      <c r="E76" s="861"/>
      <c r="F76" s="861"/>
      <c r="G76" s="861"/>
      <c r="H76" s="861"/>
      <c r="I76" s="861"/>
      <c r="J76" s="861"/>
      <c r="K76" s="861"/>
      <c r="L76" s="861"/>
      <c r="M76" s="861"/>
      <c r="N76" s="861"/>
      <c r="O76" s="861"/>
      <c r="P76" s="862"/>
      <c r="Q76" s="865"/>
      <c r="R76" s="866"/>
      <c r="S76" s="866"/>
      <c r="T76" s="866"/>
      <c r="U76" s="818"/>
      <c r="V76" s="867"/>
      <c r="W76" s="866"/>
      <c r="X76" s="866"/>
      <c r="Y76" s="866"/>
      <c r="Z76" s="818"/>
      <c r="AA76" s="867"/>
      <c r="AB76" s="866"/>
      <c r="AC76" s="866"/>
      <c r="AD76" s="866"/>
      <c r="AE76" s="818"/>
      <c r="AF76" s="867"/>
      <c r="AG76" s="866"/>
      <c r="AH76" s="866"/>
      <c r="AI76" s="866"/>
      <c r="AJ76" s="818"/>
      <c r="AK76" s="867"/>
      <c r="AL76" s="866"/>
      <c r="AM76" s="866"/>
      <c r="AN76" s="866"/>
      <c r="AO76" s="818"/>
      <c r="AP76" s="867"/>
      <c r="AQ76" s="866"/>
      <c r="AR76" s="866"/>
      <c r="AS76" s="866"/>
      <c r="AT76" s="818"/>
      <c r="AU76" s="867"/>
      <c r="AV76" s="866"/>
      <c r="AW76" s="866"/>
      <c r="AX76" s="866"/>
      <c r="AY76" s="818"/>
      <c r="AZ76" s="863"/>
      <c r="BA76" s="863"/>
      <c r="BB76" s="863"/>
      <c r="BC76" s="863"/>
      <c r="BD76" s="864"/>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0"/>
      <c r="C77" s="861"/>
      <c r="D77" s="861"/>
      <c r="E77" s="861"/>
      <c r="F77" s="861"/>
      <c r="G77" s="861"/>
      <c r="H77" s="861"/>
      <c r="I77" s="861"/>
      <c r="J77" s="861"/>
      <c r="K77" s="861"/>
      <c r="L77" s="861"/>
      <c r="M77" s="861"/>
      <c r="N77" s="861"/>
      <c r="O77" s="861"/>
      <c r="P77" s="862"/>
      <c r="Q77" s="865"/>
      <c r="R77" s="866"/>
      <c r="S77" s="866"/>
      <c r="T77" s="866"/>
      <c r="U77" s="818"/>
      <c r="V77" s="867"/>
      <c r="W77" s="866"/>
      <c r="X77" s="866"/>
      <c r="Y77" s="866"/>
      <c r="Z77" s="818"/>
      <c r="AA77" s="867"/>
      <c r="AB77" s="866"/>
      <c r="AC77" s="866"/>
      <c r="AD77" s="866"/>
      <c r="AE77" s="818"/>
      <c r="AF77" s="867"/>
      <c r="AG77" s="866"/>
      <c r="AH77" s="866"/>
      <c r="AI77" s="866"/>
      <c r="AJ77" s="818"/>
      <c r="AK77" s="867"/>
      <c r="AL77" s="866"/>
      <c r="AM77" s="866"/>
      <c r="AN77" s="866"/>
      <c r="AO77" s="818"/>
      <c r="AP77" s="867"/>
      <c r="AQ77" s="866"/>
      <c r="AR77" s="866"/>
      <c r="AS77" s="866"/>
      <c r="AT77" s="818"/>
      <c r="AU77" s="867"/>
      <c r="AV77" s="866"/>
      <c r="AW77" s="866"/>
      <c r="AX77" s="866"/>
      <c r="AY77" s="818"/>
      <c r="AZ77" s="863"/>
      <c r="BA77" s="863"/>
      <c r="BB77" s="863"/>
      <c r="BC77" s="863"/>
      <c r="BD77" s="864"/>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0"/>
      <c r="C78" s="861"/>
      <c r="D78" s="861"/>
      <c r="E78" s="861"/>
      <c r="F78" s="861"/>
      <c r="G78" s="861"/>
      <c r="H78" s="861"/>
      <c r="I78" s="861"/>
      <c r="J78" s="861"/>
      <c r="K78" s="861"/>
      <c r="L78" s="861"/>
      <c r="M78" s="861"/>
      <c r="N78" s="861"/>
      <c r="O78" s="861"/>
      <c r="P78" s="862"/>
      <c r="Q78" s="859"/>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3"/>
      <c r="BA78" s="863"/>
      <c r="BB78" s="863"/>
      <c r="BC78" s="863"/>
      <c r="BD78" s="864"/>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0"/>
      <c r="C79" s="861"/>
      <c r="D79" s="861"/>
      <c r="E79" s="861"/>
      <c r="F79" s="861"/>
      <c r="G79" s="861"/>
      <c r="H79" s="861"/>
      <c r="I79" s="861"/>
      <c r="J79" s="861"/>
      <c r="K79" s="861"/>
      <c r="L79" s="861"/>
      <c r="M79" s="861"/>
      <c r="N79" s="861"/>
      <c r="O79" s="861"/>
      <c r="P79" s="862"/>
      <c r="Q79" s="85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3"/>
      <c r="BA79" s="863"/>
      <c r="BB79" s="863"/>
      <c r="BC79" s="863"/>
      <c r="BD79" s="864"/>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0"/>
      <c r="C80" s="861"/>
      <c r="D80" s="861"/>
      <c r="E80" s="861"/>
      <c r="F80" s="861"/>
      <c r="G80" s="861"/>
      <c r="H80" s="861"/>
      <c r="I80" s="861"/>
      <c r="J80" s="861"/>
      <c r="K80" s="861"/>
      <c r="L80" s="861"/>
      <c r="M80" s="861"/>
      <c r="N80" s="861"/>
      <c r="O80" s="861"/>
      <c r="P80" s="862"/>
      <c r="Q80" s="85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3"/>
      <c r="BA80" s="863"/>
      <c r="BB80" s="863"/>
      <c r="BC80" s="863"/>
      <c r="BD80" s="864"/>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0"/>
      <c r="C81" s="861"/>
      <c r="D81" s="861"/>
      <c r="E81" s="861"/>
      <c r="F81" s="861"/>
      <c r="G81" s="861"/>
      <c r="H81" s="861"/>
      <c r="I81" s="861"/>
      <c r="J81" s="861"/>
      <c r="K81" s="861"/>
      <c r="L81" s="861"/>
      <c r="M81" s="861"/>
      <c r="N81" s="861"/>
      <c r="O81" s="861"/>
      <c r="P81" s="862"/>
      <c r="Q81" s="85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3"/>
      <c r="BA81" s="863"/>
      <c r="BB81" s="863"/>
      <c r="BC81" s="863"/>
      <c r="BD81" s="864"/>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0"/>
      <c r="C82" s="861"/>
      <c r="D82" s="861"/>
      <c r="E82" s="861"/>
      <c r="F82" s="861"/>
      <c r="G82" s="861"/>
      <c r="H82" s="861"/>
      <c r="I82" s="861"/>
      <c r="J82" s="861"/>
      <c r="K82" s="861"/>
      <c r="L82" s="861"/>
      <c r="M82" s="861"/>
      <c r="N82" s="861"/>
      <c r="O82" s="861"/>
      <c r="P82" s="862"/>
      <c r="Q82" s="859"/>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3"/>
      <c r="BA82" s="863"/>
      <c r="BB82" s="863"/>
      <c r="BC82" s="863"/>
      <c r="BD82" s="864"/>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0"/>
      <c r="C83" s="861"/>
      <c r="D83" s="861"/>
      <c r="E83" s="861"/>
      <c r="F83" s="861"/>
      <c r="G83" s="861"/>
      <c r="H83" s="861"/>
      <c r="I83" s="861"/>
      <c r="J83" s="861"/>
      <c r="K83" s="861"/>
      <c r="L83" s="861"/>
      <c r="M83" s="861"/>
      <c r="N83" s="861"/>
      <c r="O83" s="861"/>
      <c r="P83" s="862"/>
      <c r="Q83" s="859"/>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3"/>
      <c r="BA83" s="863"/>
      <c r="BB83" s="863"/>
      <c r="BC83" s="863"/>
      <c r="BD83" s="864"/>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0"/>
      <c r="C84" s="861"/>
      <c r="D84" s="861"/>
      <c r="E84" s="861"/>
      <c r="F84" s="861"/>
      <c r="G84" s="861"/>
      <c r="H84" s="861"/>
      <c r="I84" s="861"/>
      <c r="J84" s="861"/>
      <c r="K84" s="861"/>
      <c r="L84" s="861"/>
      <c r="M84" s="861"/>
      <c r="N84" s="861"/>
      <c r="O84" s="861"/>
      <c r="P84" s="862"/>
      <c r="Q84" s="859"/>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3"/>
      <c r="BA84" s="863"/>
      <c r="BB84" s="863"/>
      <c r="BC84" s="863"/>
      <c r="BD84" s="864"/>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0"/>
      <c r="C85" s="861"/>
      <c r="D85" s="861"/>
      <c r="E85" s="861"/>
      <c r="F85" s="861"/>
      <c r="G85" s="861"/>
      <c r="H85" s="861"/>
      <c r="I85" s="861"/>
      <c r="J85" s="861"/>
      <c r="K85" s="861"/>
      <c r="L85" s="861"/>
      <c r="M85" s="861"/>
      <c r="N85" s="861"/>
      <c r="O85" s="861"/>
      <c r="P85" s="862"/>
      <c r="Q85" s="859"/>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3"/>
      <c r="BA85" s="863"/>
      <c r="BB85" s="863"/>
      <c r="BC85" s="863"/>
      <c r="BD85" s="864"/>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0"/>
      <c r="C86" s="861"/>
      <c r="D86" s="861"/>
      <c r="E86" s="861"/>
      <c r="F86" s="861"/>
      <c r="G86" s="861"/>
      <c r="H86" s="861"/>
      <c r="I86" s="861"/>
      <c r="J86" s="861"/>
      <c r="K86" s="861"/>
      <c r="L86" s="861"/>
      <c r="M86" s="861"/>
      <c r="N86" s="861"/>
      <c r="O86" s="861"/>
      <c r="P86" s="862"/>
      <c r="Q86" s="859"/>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3"/>
      <c r="BA86" s="863"/>
      <c r="BB86" s="863"/>
      <c r="BC86" s="863"/>
      <c r="BD86" s="864"/>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362</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64810</v>
      </c>
      <c r="AG88" s="830"/>
      <c r="AH88" s="830"/>
      <c r="AI88" s="830"/>
      <c r="AJ88" s="830"/>
      <c r="AK88" s="827"/>
      <c r="AL88" s="827"/>
      <c r="AM88" s="827"/>
      <c r="AN88" s="827"/>
      <c r="AO88" s="827"/>
      <c r="AP88" s="830">
        <v>160022</v>
      </c>
      <c r="AQ88" s="830"/>
      <c r="AR88" s="830"/>
      <c r="AS88" s="830"/>
      <c r="AT88" s="830"/>
      <c r="AU88" s="830">
        <v>456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78" t="s">
        <v>389</v>
      </c>
      <c r="BS102" s="779"/>
      <c r="BT102" s="779"/>
      <c r="BU102" s="779"/>
      <c r="BV102" s="779"/>
      <c r="BW102" s="779"/>
      <c r="BX102" s="779"/>
      <c r="BY102" s="779"/>
      <c r="BZ102" s="779"/>
      <c r="CA102" s="779"/>
      <c r="CB102" s="779"/>
      <c r="CC102" s="779"/>
      <c r="CD102" s="779"/>
      <c r="CE102" s="779"/>
      <c r="CF102" s="779"/>
      <c r="CG102" s="780"/>
      <c r="CH102" s="875"/>
      <c r="CI102" s="876"/>
      <c r="CJ102" s="876"/>
      <c r="CK102" s="876"/>
      <c r="CL102" s="877"/>
      <c r="CM102" s="875"/>
      <c r="CN102" s="876"/>
      <c r="CO102" s="876"/>
      <c r="CP102" s="876"/>
      <c r="CQ102" s="877"/>
      <c r="CR102" s="878"/>
      <c r="CS102" s="838"/>
      <c r="CT102" s="838"/>
      <c r="CU102" s="838"/>
      <c r="CV102" s="879"/>
      <c r="CW102" s="878"/>
      <c r="CX102" s="838"/>
      <c r="CY102" s="838"/>
      <c r="CZ102" s="838"/>
      <c r="DA102" s="879"/>
      <c r="DB102" s="878"/>
      <c r="DC102" s="838"/>
      <c r="DD102" s="838"/>
      <c r="DE102" s="838"/>
      <c r="DF102" s="879"/>
      <c r="DG102" s="878"/>
      <c r="DH102" s="838"/>
      <c r="DI102" s="838"/>
      <c r="DJ102" s="838"/>
      <c r="DK102" s="879"/>
      <c r="DL102" s="878"/>
      <c r="DM102" s="838"/>
      <c r="DN102" s="838"/>
      <c r="DO102" s="838"/>
      <c r="DP102" s="879"/>
      <c r="DQ102" s="878"/>
      <c r="DR102" s="838"/>
      <c r="DS102" s="838"/>
      <c r="DT102" s="838"/>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394</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395</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397</v>
      </c>
      <c r="AB109" s="881"/>
      <c r="AC109" s="881"/>
      <c r="AD109" s="881"/>
      <c r="AE109" s="882"/>
      <c r="AF109" s="880" t="s">
        <v>283</v>
      </c>
      <c r="AG109" s="881"/>
      <c r="AH109" s="881"/>
      <c r="AI109" s="881"/>
      <c r="AJ109" s="882"/>
      <c r="AK109" s="880" t="s">
        <v>282</v>
      </c>
      <c r="AL109" s="881"/>
      <c r="AM109" s="881"/>
      <c r="AN109" s="881"/>
      <c r="AO109" s="882"/>
      <c r="AP109" s="880" t="s">
        <v>398</v>
      </c>
      <c r="AQ109" s="881"/>
      <c r="AR109" s="881"/>
      <c r="AS109" s="881"/>
      <c r="AT109" s="883"/>
      <c r="AU109" s="902" t="s">
        <v>396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397</v>
      </c>
      <c r="BR109" s="881"/>
      <c r="BS109" s="881"/>
      <c r="BT109" s="881"/>
      <c r="BU109" s="882"/>
      <c r="BV109" s="880" t="s">
        <v>283</v>
      </c>
      <c r="BW109" s="881"/>
      <c r="BX109" s="881"/>
      <c r="BY109" s="881"/>
      <c r="BZ109" s="882"/>
      <c r="CA109" s="880" t="s">
        <v>282</v>
      </c>
      <c r="CB109" s="881"/>
      <c r="CC109" s="881"/>
      <c r="CD109" s="881"/>
      <c r="CE109" s="882"/>
      <c r="CF109" s="903" t="s">
        <v>398</v>
      </c>
      <c r="CG109" s="903"/>
      <c r="CH109" s="903"/>
      <c r="CI109" s="903"/>
      <c r="CJ109" s="903"/>
      <c r="CK109" s="880" t="s">
        <v>399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397</v>
      </c>
      <c r="DH109" s="881"/>
      <c r="DI109" s="881"/>
      <c r="DJ109" s="881"/>
      <c r="DK109" s="882"/>
      <c r="DL109" s="880" t="s">
        <v>283</v>
      </c>
      <c r="DM109" s="881"/>
      <c r="DN109" s="881"/>
      <c r="DO109" s="881"/>
      <c r="DP109" s="882"/>
      <c r="DQ109" s="880" t="s">
        <v>282</v>
      </c>
      <c r="DR109" s="881"/>
      <c r="DS109" s="881"/>
      <c r="DT109" s="881"/>
      <c r="DU109" s="882"/>
      <c r="DV109" s="880" t="s">
        <v>398</v>
      </c>
      <c r="DW109" s="881"/>
      <c r="DX109" s="881"/>
      <c r="DY109" s="881"/>
      <c r="DZ109" s="883"/>
    </row>
    <row r="110" spans="1:131" s="197" customFormat="1" ht="26.25" customHeight="1" x14ac:dyDescent="0.15">
      <c r="A110" s="884" t="s">
        <v>400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1050921</v>
      </c>
      <c r="AB110" s="888"/>
      <c r="AC110" s="888"/>
      <c r="AD110" s="888"/>
      <c r="AE110" s="889"/>
      <c r="AF110" s="890">
        <v>968604</v>
      </c>
      <c r="AG110" s="888"/>
      <c r="AH110" s="888"/>
      <c r="AI110" s="888"/>
      <c r="AJ110" s="889"/>
      <c r="AK110" s="890">
        <v>929870</v>
      </c>
      <c r="AL110" s="888"/>
      <c r="AM110" s="888"/>
      <c r="AN110" s="888"/>
      <c r="AO110" s="889"/>
      <c r="AP110" s="891">
        <v>25</v>
      </c>
      <c r="AQ110" s="892"/>
      <c r="AR110" s="892"/>
      <c r="AS110" s="892"/>
      <c r="AT110" s="893"/>
      <c r="AU110" s="894" t="s">
        <v>60</v>
      </c>
      <c r="AV110" s="895"/>
      <c r="AW110" s="895"/>
      <c r="AX110" s="895"/>
      <c r="AY110" s="896"/>
      <c r="AZ110" s="938" t="s">
        <v>401</v>
      </c>
      <c r="BA110" s="885"/>
      <c r="BB110" s="885"/>
      <c r="BC110" s="885"/>
      <c r="BD110" s="885"/>
      <c r="BE110" s="885"/>
      <c r="BF110" s="885"/>
      <c r="BG110" s="885"/>
      <c r="BH110" s="885"/>
      <c r="BI110" s="885"/>
      <c r="BJ110" s="885"/>
      <c r="BK110" s="885"/>
      <c r="BL110" s="885"/>
      <c r="BM110" s="885"/>
      <c r="BN110" s="885"/>
      <c r="BO110" s="885"/>
      <c r="BP110" s="886"/>
      <c r="BQ110" s="924">
        <v>7363353</v>
      </c>
      <c r="BR110" s="925"/>
      <c r="BS110" s="925"/>
      <c r="BT110" s="925"/>
      <c r="BU110" s="925"/>
      <c r="BV110" s="925">
        <v>7103242</v>
      </c>
      <c r="BW110" s="925"/>
      <c r="BX110" s="925"/>
      <c r="BY110" s="925"/>
      <c r="BZ110" s="925"/>
      <c r="CA110" s="925">
        <v>7250946</v>
      </c>
      <c r="CB110" s="925"/>
      <c r="CC110" s="925"/>
      <c r="CD110" s="925"/>
      <c r="CE110" s="925"/>
      <c r="CF110" s="939">
        <v>195.3</v>
      </c>
      <c r="CG110" s="940"/>
      <c r="CH110" s="940"/>
      <c r="CI110" s="940"/>
      <c r="CJ110" s="940"/>
      <c r="CK110" s="941" t="s">
        <v>402</v>
      </c>
      <c r="CL110" s="942"/>
      <c r="CM110" s="921" t="s">
        <v>403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404</v>
      </c>
      <c r="DH110" s="925"/>
      <c r="DI110" s="925"/>
      <c r="DJ110" s="925"/>
      <c r="DK110" s="925"/>
      <c r="DL110" s="925" t="s">
        <v>404</v>
      </c>
      <c r="DM110" s="925"/>
      <c r="DN110" s="925"/>
      <c r="DO110" s="925"/>
      <c r="DP110" s="925"/>
      <c r="DQ110" s="925" t="s">
        <v>404</v>
      </c>
      <c r="DR110" s="925"/>
      <c r="DS110" s="925"/>
      <c r="DT110" s="925"/>
      <c r="DU110" s="925"/>
      <c r="DV110" s="926" t="s">
        <v>404</v>
      </c>
      <c r="DW110" s="926"/>
      <c r="DX110" s="926"/>
      <c r="DY110" s="926"/>
      <c r="DZ110" s="927"/>
    </row>
    <row r="111" spans="1:131" s="197" customFormat="1" ht="26.25" customHeight="1" x14ac:dyDescent="0.15">
      <c r="A111" s="928" t="s">
        <v>405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404</v>
      </c>
      <c r="AB111" s="932"/>
      <c r="AC111" s="932"/>
      <c r="AD111" s="932"/>
      <c r="AE111" s="933"/>
      <c r="AF111" s="934" t="s">
        <v>404</v>
      </c>
      <c r="AG111" s="932"/>
      <c r="AH111" s="932"/>
      <c r="AI111" s="932"/>
      <c r="AJ111" s="933"/>
      <c r="AK111" s="934" t="s">
        <v>404</v>
      </c>
      <c r="AL111" s="932"/>
      <c r="AM111" s="932"/>
      <c r="AN111" s="932"/>
      <c r="AO111" s="933"/>
      <c r="AP111" s="935" t="s">
        <v>404</v>
      </c>
      <c r="AQ111" s="936"/>
      <c r="AR111" s="936"/>
      <c r="AS111" s="936"/>
      <c r="AT111" s="937"/>
      <c r="AU111" s="897"/>
      <c r="AV111" s="898"/>
      <c r="AW111" s="898"/>
      <c r="AX111" s="898"/>
      <c r="AY111" s="899"/>
      <c r="AZ111" s="947" t="s">
        <v>406</v>
      </c>
      <c r="BA111" s="948"/>
      <c r="BB111" s="948"/>
      <c r="BC111" s="948"/>
      <c r="BD111" s="948"/>
      <c r="BE111" s="948"/>
      <c r="BF111" s="948"/>
      <c r="BG111" s="948"/>
      <c r="BH111" s="948"/>
      <c r="BI111" s="948"/>
      <c r="BJ111" s="948"/>
      <c r="BK111" s="948"/>
      <c r="BL111" s="948"/>
      <c r="BM111" s="948"/>
      <c r="BN111" s="948"/>
      <c r="BO111" s="948"/>
      <c r="BP111" s="949"/>
      <c r="BQ111" s="917" t="s">
        <v>407</v>
      </c>
      <c r="BR111" s="918"/>
      <c r="BS111" s="918"/>
      <c r="BT111" s="918"/>
      <c r="BU111" s="918"/>
      <c r="BV111" s="918" t="s">
        <v>407</v>
      </c>
      <c r="BW111" s="918"/>
      <c r="BX111" s="918"/>
      <c r="BY111" s="918"/>
      <c r="BZ111" s="918"/>
      <c r="CA111" s="918" t="s">
        <v>407</v>
      </c>
      <c r="CB111" s="918"/>
      <c r="CC111" s="918"/>
      <c r="CD111" s="918"/>
      <c r="CE111" s="918"/>
      <c r="CF111" s="912" t="s">
        <v>407</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407</v>
      </c>
      <c r="DH111" s="918"/>
      <c r="DI111" s="918"/>
      <c r="DJ111" s="918"/>
      <c r="DK111" s="918"/>
      <c r="DL111" s="918" t="s">
        <v>407</v>
      </c>
      <c r="DM111" s="918"/>
      <c r="DN111" s="918"/>
      <c r="DO111" s="918"/>
      <c r="DP111" s="918"/>
      <c r="DQ111" s="918" t="s">
        <v>407</v>
      </c>
      <c r="DR111" s="918"/>
      <c r="DS111" s="918"/>
      <c r="DT111" s="918"/>
      <c r="DU111" s="918"/>
      <c r="DV111" s="919" t="s">
        <v>407</v>
      </c>
      <c r="DW111" s="919"/>
      <c r="DX111" s="919"/>
      <c r="DY111" s="919"/>
      <c r="DZ111" s="920"/>
    </row>
    <row r="112" spans="1:131" s="197" customFormat="1" ht="26.25" customHeight="1" x14ac:dyDescent="0.15">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407</v>
      </c>
      <c r="AB112" s="957"/>
      <c r="AC112" s="957"/>
      <c r="AD112" s="957"/>
      <c r="AE112" s="958"/>
      <c r="AF112" s="959" t="s">
        <v>407</v>
      </c>
      <c r="AG112" s="957"/>
      <c r="AH112" s="957"/>
      <c r="AI112" s="957"/>
      <c r="AJ112" s="958"/>
      <c r="AK112" s="959" t="s">
        <v>407</v>
      </c>
      <c r="AL112" s="957"/>
      <c r="AM112" s="957"/>
      <c r="AN112" s="957"/>
      <c r="AO112" s="958"/>
      <c r="AP112" s="960" t="s">
        <v>407</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4136211</v>
      </c>
      <c r="BR112" s="918"/>
      <c r="BS112" s="918"/>
      <c r="BT112" s="918"/>
      <c r="BU112" s="918"/>
      <c r="BV112" s="918">
        <v>4018114</v>
      </c>
      <c r="BW112" s="918"/>
      <c r="BX112" s="918"/>
      <c r="BY112" s="918"/>
      <c r="BZ112" s="918"/>
      <c r="CA112" s="918">
        <v>3876730</v>
      </c>
      <c r="CB112" s="918"/>
      <c r="CC112" s="918"/>
      <c r="CD112" s="918"/>
      <c r="CE112" s="918"/>
      <c r="CF112" s="912">
        <v>104.4</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407</v>
      </c>
      <c r="DH112" s="918"/>
      <c r="DI112" s="918"/>
      <c r="DJ112" s="918"/>
      <c r="DK112" s="918"/>
      <c r="DL112" s="918" t="s">
        <v>407</v>
      </c>
      <c r="DM112" s="918"/>
      <c r="DN112" s="918"/>
      <c r="DO112" s="918"/>
      <c r="DP112" s="918"/>
      <c r="DQ112" s="918" t="s">
        <v>407</v>
      </c>
      <c r="DR112" s="918"/>
      <c r="DS112" s="918"/>
      <c r="DT112" s="918"/>
      <c r="DU112" s="918"/>
      <c r="DV112" s="919" t="s">
        <v>407</v>
      </c>
      <c r="DW112" s="919"/>
      <c r="DX112" s="919"/>
      <c r="DY112" s="919"/>
      <c r="DZ112" s="920"/>
    </row>
    <row r="113" spans="1:130" s="197" customFormat="1" ht="26.25" customHeight="1" x14ac:dyDescent="0.15">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251096</v>
      </c>
      <c r="AB113" s="932"/>
      <c r="AC113" s="932"/>
      <c r="AD113" s="932"/>
      <c r="AE113" s="933"/>
      <c r="AF113" s="934">
        <v>245510</v>
      </c>
      <c r="AG113" s="932"/>
      <c r="AH113" s="932"/>
      <c r="AI113" s="932"/>
      <c r="AJ113" s="933"/>
      <c r="AK113" s="934">
        <v>240175</v>
      </c>
      <c r="AL113" s="932"/>
      <c r="AM113" s="932"/>
      <c r="AN113" s="932"/>
      <c r="AO113" s="933"/>
      <c r="AP113" s="935">
        <v>6.5</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5409</v>
      </c>
      <c r="BR113" s="918"/>
      <c r="BS113" s="918"/>
      <c r="BT113" s="918"/>
      <c r="BU113" s="918"/>
      <c r="BV113" s="918">
        <v>70417</v>
      </c>
      <c r="BW113" s="918"/>
      <c r="BX113" s="918"/>
      <c r="BY113" s="918"/>
      <c r="BZ113" s="918"/>
      <c r="CA113" s="918">
        <v>141687</v>
      </c>
      <c r="CB113" s="918"/>
      <c r="CC113" s="918"/>
      <c r="CD113" s="918"/>
      <c r="CE113" s="918"/>
      <c r="CF113" s="912">
        <v>3.8</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407</v>
      </c>
      <c r="DH113" s="957"/>
      <c r="DI113" s="957"/>
      <c r="DJ113" s="957"/>
      <c r="DK113" s="958"/>
      <c r="DL113" s="959" t="s">
        <v>407</v>
      </c>
      <c r="DM113" s="957"/>
      <c r="DN113" s="957"/>
      <c r="DO113" s="957"/>
      <c r="DP113" s="958"/>
      <c r="DQ113" s="959" t="s">
        <v>407</v>
      </c>
      <c r="DR113" s="957"/>
      <c r="DS113" s="957"/>
      <c r="DT113" s="957"/>
      <c r="DU113" s="958"/>
      <c r="DV113" s="960" t="s">
        <v>407</v>
      </c>
      <c r="DW113" s="961"/>
      <c r="DX113" s="961"/>
      <c r="DY113" s="961"/>
      <c r="DZ113" s="962"/>
    </row>
    <row r="114" spans="1:130" s="197" customFormat="1" ht="26.25" customHeight="1" x14ac:dyDescent="0.15">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20777</v>
      </c>
      <c r="AB114" s="957"/>
      <c r="AC114" s="957"/>
      <c r="AD114" s="957"/>
      <c r="AE114" s="958"/>
      <c r="AF114" s="959">
        <v>20693</v>
      </c>
      <c r="AG114" s="957"/>
      <c r="AH114" s="957"/>
      <c r="AI114" s="957"/>
      <c r="AJ114" s="958"/>
      <c r="AK114" s="959">
        <v>16285</v>
      </c>
      <c r="AL114" s="957"/>
      <c r="AM114" s="957"/>
      <c r="AN114" s="957"/>
      <c r="AO114" s="958"/>
      <c r="AP114" s="960">
        <v>0.4</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1713107</v>
      </c>
      <c r="BR114" s="918"/>
      <c r="BS114" s="918"/>
      <c r="BT114" s="918"/>
      <c r="BU114" s="918"/>
      <c r="BV114" s="918">
        <v>1620849</v>
      </c>
      <c r="BW114" s="918"/>
      <c r="BX114" s="918"/>
      <c r="BY114" s="918"/>
      <c r="BZ114" s="918"/>
      <c r="CA114" s="918">
        <v>1421427</v>
      </c>
      <c r="CB114" s="918"/>
      <c r="CC114" s="918"/>
      <c r="CD114" s="918"/>
      <c r="CE114" s="918"/>
      <c r="CF114" s="912">
        <v>38.299999999999997</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407</v>
      </c>
      <c r="DH114" s="957"/>
      <c r="DI114" s="957"/>
      <c r="DJ114" s="957"/>
      <c r="DK114" s="958"/>
      <c r="DL114" s="959" t="s">
        <v>407</v>
      </c>
      <c r="DM114" s="957"/>
      <c r="DN114" s="957"/>
      <c r="DO114" s="957"/>
      <c r="DP114" s="958"/>
      <c r="DQ114" s="959" t="s">
        <v>407</v>
      </c>
      <c r="DR114" s="957"/>
      <c r="DS114" s="957"/>
      <c r="DT114" s="957"/>
      <c r="DU114" s="958"/>
      <c r="DV114" s="960" t="s">
        <v>407</v>
      </c>
      <c r="DW114" s="961"/>
      <c r="DX114" s="961"/>
      <c r="DY114" s="961"/>
      <c r="DZ114" s="962"/>
    </row>
    <row r="115" spans="1:130" s="197" customFormat="1" ht="26.25" customHeight="1" x14ac:dyDescent="0.15">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407</v>
      </c>
      <c r="AB115" s="932"/>
      <c r="AC115" s="932"/>
      <c r="AD115" s="932"/>
      <c r="AE115" s="933"/>
      <c r="AF115" s="934" t="s">
        <v>407</v>
      </c>
      <c r="AG115" s="932"/>
      <c r="AH115" s="932"/>
      <c r="AI115" s="932"/>
      <c r="AJ115" s="933"/>
      <c r="AK115" s="934" t="s">
        <v>407</v>
      </c>
      <c r="AL115" s="932"/>
      <c r="AM115" s="932"/>
      <c r="AN115" s="932"/>
      <c r="AO115" s="933"/>
      <c r="AP115" s="935" t="s">
        <v>407</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407</v>
      </c>
      <c r="BR115" s="918"/>
      <c r="BS115" s="918"/>
      <c r="BT115" s="918"/>
      <c r="BU115" s="918"/>
      <c r="BV115" s="918" t="s">
        <v>407</v>
      </c>
      <c r="BW115" s="918"/>
      <c r="BX115" s="918"/>
      <c r="BY115" s="918"/>
      <c r="BZ115" s="918"/>
      <c r="CA115" s="918" t="s">
        <v>407</v>
      </c>
      <c r="CB115" s="918"/>
      <c r="CC115" s="918"/>
      <c r="CD115" s="918"/>
      <c r="CE115" s="918"/>
      <c r="CF115" s="912" t="s">
        <v>407</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407</v>
      </c>
      <c r="DH115" s="957"/>
      <c r="DI115" s="957"/>
      <c r="DJ115" s="957"/>
      <c r="DK115" s="958"/>
      <c r="DL115" s="959" t="s">
        <v>407</v>
      </c>
      <c r="DM115" s="957"/>
      <c r="DN115" s="957"/>
      <c r="DO115" s="957"/>
      <c r="DP115" s="958"/>
      <c r="DQ115" s="959" t="s">
        <v>407</v>
      </c>
      <c r="DR115" s="957"/>
      <c r="DS115" s="957"/>
      <c r="DT115" s="957"/>
      <c r="DU115" s="958"/>
      <c r="DV115" s="960" t="s">
        <v>407</v>
      </c>
      <c r="DW115" s="961"/>
      <c r="DX115" s="961"/>
      <c r="DY115" s="961"/>
      <c r="DZ115" s="962"/>
    </row>
    <row r="116" spans="1:130" s="197" customFormat="1" ht="26.25" customHeight="1" x14ac:dyDescent="0.15">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407</v>
      </c>
      <c r="AB116" s="957"/>
      <c r="AC116" s="957"/>
      <c r="AD116" s="957"/>
      <c r="AE116" s="958"/>
      <c r="AF116" s="959" t="s">
        <v>407</v>
      </c>
      <c r="AG116" s="957"/>
      <c r="AH116" s="957"/>
      <c r="AI116" s="957"/>
      <c r="AJ116" s="958"/>
      <c r="AK116" s="959" t="s">
        <v>407</v>
      </c>
      <c r="AL116" s="957"/>
      <c r="AM116" s="957"/>
      <c r="AN116" s="957"/>
      <c r="AO116" s="958"/>
      <c r="AP116" s="960" t="s">
        <v>407</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407</v>
      </c>
      <c r="BR116" s="918"/>
      <c r="BS116" s="918"/>
      <c r="BT116" s="918"/>
      <c r="BU116" s="918"/>
      <c r="BV116" s="918" t="s">
        <v>407</v>
      </c>
      <c r="BW116" s="918"/>
      <c r="BX116" s="918"/>
      <c r="BY116" s="918"/>
      <c r="BZ116" s="918"/>
      <c r="CA116" s="918" t="s">
        <v>407</v>
      </c>
      <c r="CB116" s="918"/>
      <c r="CC116" s="918"/>
      <c r="CD116" s="918"/>
      <c r="CE116" s="918"/>
      <c r="CF116" s="912" t="s">
        <v>407</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407</v>
      </c>
      <c r="DH116" s="957"/>
      <c r="DI116" s="957"/>
      <c r="DJ116" s="957"/>
      <c r="DK116" s="958"/>
      <c r="DL116" s="959" t="s">
        <v>407</v>
      </c>
      <c r="DM116" s="957"/>
      <c r="DN116" s="957"/>
      <c r="DO116" s="957"/>
      <c r="DP116" s="958"/>
      <c r="DQ116" s="959" t="s">
        <v>407</v>
      </c>
      <c r="DR116" s="957"/>
      <c r="DS116" s="957"/>
      <c r="DT116" s="957"/>
      <c r="DU116" s="958"/>
      <c r="DV116" s="960" t="s">
        <v>407</v>
      </c>
      <c r="DW116" s="961"/>
      <c r="DX116" s="961"/>
      <c r="DY116" s="961"/>
      <c r="DZ116" s="962"/>
    </row>
    <row r="117" spans="1:130" s="197" customFormat="1" ht="26.25" customHeight="1" x14ac:dyDescent="0.15">
      <c r="A117" s="902" t="s">
        <v>166</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1322794</v>
      </c>
      <c r="AB117" s="964"/>
      <c r="AC117" s="964"/>
      <c r="AD117" s="964"/>
      <c r="AE117" s="965"/>
      <c r="AF117" s="963">
        <v>1234807</v>
      </c>
      <c r="AG117" s="964"/>
      <c r="AH117" s="964"/>
      <c r="AI117" s="964"/>
      <c r="AJ117" s="965"/>
      <c r="AK117" s="963">
        <v>1186330</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108</v>
      </c>
      <c r="BR117" s="984"/>
      <c r="BS117" s="984"/>
      <c r="BT117" s="984"/>
      <c r="BU117" s="984"/>
      <c r="BV117" s="984" t="s">
        <v>108</v>
      </c>
      <c r="BW117" s="984"/>
      <c r="BX117" s="984"/>
      <c r="BY117" s="984"/>
      <c r="BZ117" s="984"/>
      <c r="CA117" s="984" t="s">
        <v>108</v>
      </c>
      <c r="CB117" s="984"/>
      <c r="CC117" s="984"/>
      <c r="CD117" s="984"/>
      <c r="CE117" s="984"/>
      <c r="CF117" s="912" t="s">
        <v>108</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108</v>
      </c>
      <c r="DH117" s="957"/>
      <c r="DI117" s="957"/>
      <c r="DJ117" s="957"/>
      <c r="DK117" s="958"/>
      <c r="DL117" s="959" t="s">
        <v>108</v>
      </c>
      <c r="DM117" s="957"/>
      <c r="DN117" s="957"/>
      <c r="DO117" s="957"/>
      <c r="DP117" s="958"/>
      <c r="DQ117" s="959" t="s">
        <v>108</v>
      </c>
      <c r="DR117" s="957"/>
      <c r="DS117" s="957"/>
      <c r="DT117" s="957"/>
      <c r="DU117" s="958"/>
      <c r="DV117" s="960" t="s">
        <v>108</v>
      </c>
      <c r="DW117" s="961"/>
      <c r="DX117" s="961"/>
      <c r="DY117" s="961"/>
      <c r="DZ117" s="962"/>
    </row>
    <row r="118" spans="1:130" s="197" customFormat="1" ht="26.25" customHeight="1" x14ac:dyDescent="0.15">
      <c r="A118" s="902" t="s">
        <v>399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397</v>
      </c>
      <c r="AB118" s="881"/>
      <c r="AC118" s="881"/>
      <c r="AD118" s="881"/>
      <c r="AE118" s="882"/>
      <c r="AF118" s="880" t="s">
        <v>283</v>
      </c>
      <c r="AG118" s="881"/>
      <c r="AH118" s="881"/>
      <c r="AI118" s="881"/>
      <c r="AJ118" s="882"/>
      <c r="AK118" s="880" t="s">
        <v>282</v>
      </c>
      <c r="AL118" s="881"/>
      <c r="AM118" s="881"/>
      <c r="AN118" s="881"/>
      <c r="AO118" s="882"/>
      <c r="AP118" s="988" t="s">
        <v>398</v>
      </c>
      <c r="AQ118" s="989"/>
      <c r="AR118" s="989"/>
      <c r="AS118" s="989"/>
      <c r="AT118" s="990"/>
      <c r="AU118" s="900"/>
      <c r="AV118" s="901"/>
      <c r="AW118" s="901"/>
      <c r="AX118" s="901"/>
      <c r="AY118" s="901"/>
      <c r="AZ118" s="228" t="s">
        <v>166</v>
      </c>
      <c r="BA118" s="228"/>
      <c r="BB118" s="228"/>
      <c r="BC118" s="228"/>
      <c r="BD118" s="228"/>
      <c r="BE118" s="228"/>
      <c r="BF118" s="228"/>
      <c r="BG118" s="228"/>
      <c r="BH118" s="228"/>
      <c r="BI118" s="228"/>
      <c r="BJ118" s="228"/>
      <c r="BK118" s="228"/>
      <c r="BL118" s="228"/>
      <c r="BM118" s="228"/>
      <c r="BN118" s="228"/>
      <c r="BO118" s="991" t="s">
        <v>428</v>
      </c>
      <c r="BP118" s="992"/>
      <c r="BQ118" s="983">
        <v>13218080</v>
      </c>
      <c r="BR118" s="984"/>
      <c r="BS118" s="984"/>
      <c r="BT118" s="984"/>
      <c r="BU118" s="984"/>
      <c r="BV118" s="984">
        <v>12812622</v>
      </c>
      <c r="BW118" s="984"/>
      <c r="BX118" s="984"/>
      <c r="BY118" s="984"/>
      <c r="BZ118" s="984"/>
      <c r="CA118" s="984">
        <v>12690790</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108</v>
      </c>
      <c r="DH118" s="957"/>
      <c r="DI118" s="957"/>
      <c r="DJ118" s="957"/>
      <c r="DK118" s="958"/>
      <c r="DL118" s="959" t="s">
        <v>108</v>
      </c>
      <c r="DM118" s="957"/>
      <c r="DN118" s="957"/>
      <c r="DO118" s="957"/>
      <c r="DP118" s="958"/>
      <c r="DQ118" s="959" t="s">
        <v>108</v>
      </c>
      <c r="DR118" s="957"/>
      <c r="DS118" s="957"/>
      <c r="DT118" s="957"/>
      <c r="DU118" s="958"/>
      <c r="DV118" s="960" t="s">
        <v>108</v>
      </c>
      <c r="DW118" s="961"/>
      <c r="DX118" s="961"/>
      <c r="DY118" s="961"/>
      <c r="DZ118" s="962"/>
    </row>
    <row r="119" spans="1:130" s="197" customFormat="1" ht="26.25" customHeight="1" x14ac:dyDescent="0.15">
      <c r="A119" s="972" t="s">
        <v>402</v>
      </c>
      <c r="B119" s="942"/>
      <c r="C119" s="921" t="s">
        <v>403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108</v>
      </c>
      <c r="AB119" s="888"/>
      <c r="AC119" s="888"/>
      <c r="AD119" s="888"/>
      <c r="AE119" s="889"/>
      <c r="AF119" s="890" t="s">
        <v>108</v>
      </c>
      <c r="AG119" s="888"/>
      <c r="AH119" s="888"/>
      <c r="AI119" s="888"/>
      <c r="AJ119" s="889"/>
      <c r="AK119" s="890" t="s">
        <v>108</v>
      </c>
      <c r="AL119" s="888"/>
      <c r="AM119" s="888"/>
      <c r="AN119" s="888"/>
      <c r="AO119" s="889"/>
      <c r="AP119" s="891" t="s">
        <v>108</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1783332</v>
      </c>
      <c r="BR119" s="925"/>
      <c r="BS119" s="925"/>
      <c r="BT119" s="925"/>
      <c r="BU119" s="925"/>
      <c r="BV119" s="925">
        <v>1653229</v>
      </c>
      <c r="BW119" s="925"/>
      <c r="BX119" s="925"/>
      <c r="BY119" s="925"/>
      <c r="BZ119" s="925"/>
      <c r="CA119" s="925">
        <v>1717244</v>
      </c>
      <c r="CB119" s="925"/>
      <c r="CC119" s="925"/>
      <c r="CD119" s="925"/>
      <c r="CE119" s="925"/>
      <c r="CF119" s="939">
        <v>46.2</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108</v>
      </c>
      <c r="DH119" s="996"/>
      <c r="DI119" s="996"/>
      <c r="DJ119" s="996"/>
      <c r="DK119" s="997"/>
      <c r="DL119" s="998" t="s">
        <v>108</v>
      </c>
      <c r="DM119" s="996"/>
      <c r="DN119" s="996"/>
      <c r="DO119" s="996"/>
      <c r="DP119" s="997"/>
      <c r="DQ119" s="998" t="s">
        <v>108</v>
      </c>
      <c r="DR119" s="996"/>
      <c r="DS119" s="996"/>
      <c r="DT119" s="996"/>
      <c r="DU119" s="997"/>
      <c r="DV119" s="999" t="s">
        <v>108</v>
      </c>
      <c r="DW119" s="1000"/>
      <c r="DX119" s="1000"/>
      <c r="DY119" s="1000"/>
      <c r="DZ119" s="1001"/>
    </row>
    <row r="120" spans="1:130" s="197" customFormat="1" ht="26.25" customHeight="1" x14ac:dyDescent="0.15">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108</v>
      </c>
      <c r="AB120" s="957"/>
      <c r="AC120" s="957"/>
      <c r="AD120" s="957"/>
      <c r="AE120" s="958"/>
      <c r="AF120" s="959" t="s">
        <v>108</v>
      </c>
      <c r="AG120" s="957"/>
      <c r="AH120" s="957"/>
      <c r="AI120" s="957"/>
      <c r="AJ120" s="958"/>
      <c r="AK120" s="959" t="s">
        <v>108</v>
      </c>
      <c r="AL120" s="957"/>
      <c r="AM120" s="957"/>
      <c r="AN120" s="957"/>
      <c r="AO120" s="958"/>
      <c r="AP120" s="960" t="s">
        <v>108</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t="s">
        <v>108</v>
      </c>
      <c r="BR120" s="918"/>
      <c r="BS120" s="918"/>
      <c r="BT120" s="918"/>
      <c r="BU120" s="918"/>
      <c r="BV120" s="918" t="s">
        <v>108</v>
      </c>
      <c r="BW120" s="918"/>
      <c r="BX120" s="918"/>
      <c r="BY120" s="918"/>
      <c r="BZ120" s="918"/>
      <c r="CA120" s="918" t="s">
        <v>108</v>
      </c>
      <c r="CB120" s="918"/>
      <c r="CC120" s="918"/>
      <c r="CD120" s="918"/>
      <c r="CE120" s="918"/>
      <c r="CF120" s="912" t="s">
        <v>108</v>
      </c>
      <c r="CG120" s="913"/>
      <c r="CH120" s="913"/>
      <c r="CI120" s="913"/>
      <c r="CJ120" s="913"/>
      <c r="CK120" s="1011" t="s">
        <v>434</v>
      </c>
      <c r="CL120" s="1012"/>
      <c r="CM120" s="1012"/>
      <c r="CN120" s="1012"/>
      <c r="CO120" s="1013"/>
      <c r="CP120" s="1019" t="s">
        <v>380</v>
      </c>
      <c r="CQ120" s="1020"/>
      <c r="CR120" s="1020"/>
      <c r="CS120" s="1020"/>
      <c r="CT120" s="1020"/>
      <c r="CU120" s="1020"/>
      <c r="CV120" s="1020"/>
      <c r="CW120" s="1020"/>
      <c r="CX120" s="1020"/>
      <c r="CY120" s="1020"/>
      <c r="CZ120" s="1020"/>
      <c r="DA120" s="1020"/>
      <c r="DB120" s="1020"/>
      <c r="DC120" s="1020"/>
      <c r="DD120" s="1020"/>
      <c r="DE120" s="1020"/>
      <c r="DF120" s="1021"/>
      <c r="DG120" s="924">
        <v>3971351</v>
      </c>
      <c r="DH120" s="925"/>
      <c r="DI120" s="925"/>
      <c r="DJ120" s="925"/>
      <c r="DK120" s="925"/>
      <c r="DL120" s="925">
        <v>3850948</v>
      </c>
      <c r="DM120" s="925"/>
      <c r="DN120" s="925"/>
      <c r="DO120" s="925"/>
      <c r="DP120" s="925"/>
      <c r="DQ120" s="925">
        <v>3713649</v>
      </c>
      <c r="DR120" s="925"/>
      <c r="DS120" s="925"/>
      <c r="DT120" s="925"/>
      <c r="DU120" s="925"/>
      <c r="DV120" s="926">
        <v>100</v>
      </c>
      <c r="DW120" s="926"/>
      <c r="DX120" s="926"/>
      <c r="DY120" s="926"/>
      <c r="DZ120" s="927"/>
    </row>
    <row r="121" spans="1:130" s="197" customFormat="1" ht="26.25" customHeight="1" x14ac:dyDescent="0.15">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108</v>
      </c>
      <c r="AB121" s="957"/>
      <c r="AC121" s="957"/>
      <c r="AD121" s="957"/>
      <c r="AE121" s="958"/>
      <c r="AF121" s="959" t="s">
        <v>108</v>
      </c>
      <c r="AG121" s="957"/>
      <c r="AH121" s="957"/>
      <c r="AI121" s="957"/>
      <c r="AJ121" s="958"/>
      <c r="AK121" s="959" t="s">
        <v>108</v>
      </c>
      <c r="AL121" s="957"/>
      <c r="AM121" s="957"/>
      <c r="AN121" s="957"/>
      <c r="AO121" s="958"/>
      <c r="AP121" s="960" t="s">
        <v>108</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6805927</v>
      </c>
      <c r="BR121" s="984"/>
      <c r="BS121" s="984"/>
      <c r="BT121" s="984"/>
      <c r="BU121" s="984"/>
      <c r="BV121" s="984">
        <v>6917990</v>
      </c>
      <c r="BW121" s="984"/>
      <c r="BX121" s="984"/>
      <c r="BY121" s="984"/>
      <c r="BZ121" s="984"/>
      <c r="CA121" s="984">
        <v>6667874</v>
      </c>
      <c r="CB121" s="984"/>
      <c r="CC121" s="984"/>
      <c r="CD121" s="984"/>
      <c r="CE121" s="984"/>
      <c r="CF121" s="1022">
        <v>179.6</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159430</v>
      </c>
      <c r="DH121" s="918"/>
      <c r="DI121" s="918"/>
      <c r="DJ121" s="918"/>
      <c r="DK121" s="918"/>
      <c r="DL121" s="918">
        <v>162204</v>
      </c>
      <c r="DM121" s="918"/>
      <c r="DN121" s="918"/>
      <c r="DO121" s="918"/>
      <c r="DP121" s="918"/>
      <c r="DQ121" s="918">
        <v>158601</v>
      </c>
      <c r="DR121" s="918"/>
      <c r="DS121" s="918"/>
      <c r="DT121" s="918"/>
      <c r="DU121" s="918"/>
      <c r="DV121" s="919">
        <v>4.3</v>
      </c>
      <c r="DW121" s="919"/>
      <c r="DX121" s="919"/>
      <c r="DY121" s="919"/>
      <c r="DZ121" s="920"/>
    </row>
    <row r="122" spans="1:130" s="197" customFormat="1" ht="26.25" customHeight="1" x14ac:dyDescent="0.15">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108</v>
      </c>
      <c r="AB122" s="957"/>
      <c r="AC122" s="957"/>
      <c r="AD122" s="957"/>
      <c r="AE122" s="958"/>
      <c r="AF122" s="959" t="s">
        <v>108</v>
      </c>
      <c r="AG122" s="957"/>
      <c r="AH122" s="957"/>
      <c r="AI122" s="957"/>
      <c r="AJ122" s="958"/>
      <c r="AK122" s="959" t="s">
        <v>108</v>
      </c>
      <c r="AL122" s="957"/>
      <c r="AM122" s="957"/>
      <c r="AN122" s="957"/>
      <c r="AO122" s="958"/>
      <c r="AP122" s="960" t="s">
        <v>108</v>
      </c>
      <c r="AQ122" s="961"/>
      <c r="AR122" s="961"/>
      <c r="AS122" s="961"/>
      <c r="AT122" s="962"/>
      <c r="AU122" s="981"/>
      <c r="AV122" s="982"/>
      <c r="AW122" s="982"/>
      <c r="AX122" s="982"/>
      <c r="AY122" s="982"/>
      <c r="AZ122" s="228" t="s">
        <v>166</v>
      </c>
      <c r="BA122" s="228"/>
      <c r="BB122" s="228"/>
      <c r="BC122" s="228"/>
      <c r="BD122" s="228"/>
      <c r="BE122" s="228"/>
      <c r="BF122" s="228"/>
      <c r="BG122" s="228"/>
      <c r="BH122" s="228"/>
      <c r="BI122" s="228"/>
      <c r="BJ122" s="228"/>
      <c r="BK122" s="228"/>
      <c r="BL122" s="228"/>
      <c r="BM122" s="228"/>
      <c r="BN122" s="228"/>
      <c r="BO122" s="991" t="s">
        <v>437</v>
      </c>
      <c r="BP122" s="992"/>
      <c r="BQ122" s="1032">
        <v>8589259</v>
      </c>
      <c r="BR122" s="1033"/>
      <c r="BS122" s="1033"/>
      <c r="BT122" s="1033"/>
      <c r="BU122" s="1033"/>
      <c r="BV122" s="1033">
        <v>8571219</v>
      </c>
      <c r="BW122" s="1033"/>
      <c r="BX122" s="1033"/>
      <c r="BY122" s="1033"/>
      <c r="BZ122" s="1033"/>
      <c r="CA122" s="1033">
        <v>8385118</v>
      </c>
      <c r="CB122" s="1033"/>
      <c r="CC122" s="1033"/>
      <c r="CD122" s="1033"/>
      <c r="CE122" s="1033"/>
      <c r="CF122" s="985"/>
      <c r="CG122" s="986"/>
      <c r="CH122" s="986"/>
      <c r="CI122" s="986"/>
      <c r="CJ122" s="987"/>
      <c r="CK122" s="1014"/>
      <c r="CL122" s="1015"/>
      <c r="CM122" s="1015"/>
      <c r="CN122" s="1015"/>
      <c r="CO122" s="1016"/>
      <c r="CP122" s="1005" t="s">
        <v>438</v>
      </c>
      <c r="CQ122" s="1006"/>
      <c r="CR122" s="1006"/>
      <c r="CS122" s="1006"/>
      <c r="CT122" s="1006"/>
      <c r="CU122" s="1006"/>
      <c r="CV122" s="1006"/>
      <c r="CW122" s="1006"/>
      <c r="CX122" s="1006"/>
      <c r="CY122" s="1006"/>
      <c r="CZ122" s="1006"/>
      <c r="DA122" s="1006"/>
      <c r="DB122" s="1006"/>
      <c r="DC122" s="1006"/>
      <c r="DD122" s="1006"/>
      <c r="DE122" s="1006"/>
      <c r="DF122" s="1007"/>
      <c r="DG122" s="917">
        <v>5430</v>
      </c>
      <c r="DH122" s="918"/>
      <c r="DI122" s="918"/>
      <c r="DJ122" s="918"/>
      <c r="DK122" s="918"/>
      <c r="DL122" s="918">
        <v>4962</v>
      </c>
      <c r="DM122" s="918"/>
      <c r="DN122" s="918"/>
      <c r="DO122" s="918"/>
      <c r="DP122" s="918"/>
      <c r="DQ122" s="918">
        <v>4480</v>
      </c>
      <c r="DR122" s="918"/>
      <c r="DS122" s="918"/>
      <c r="DT122" s="918"/>
      <c r="DU122" s="918"/>
      <c r="DV122" s="919">
        <v>0.1</v>
      </c>
      <c r="DW122" s="919"/>
      <c r="DX122" s="919"/>
      <c r="DY122" s="919"/>
      <c r="DZ122" s="920"/>
    </row>
    <row r="123" spans="1:130" s="197" customFormat="1" ht="26.25" customHeight="1" thickBot="1" x14ac:dyDescent="0.2">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439</v>
      </c>
      <c r="AB123" s="957"/>
      <c r="AC123" s="957"/>
      <c r="AD123" s="957"/>
      <c r="AE123" s="958"/>
      <c r="AF123" s="959" t="s">
        <v>439</v>
      </c>
      <c r="AG123" s="957"/>
      <c r="AH123" s="957"/>
      <c r="AI123" s="957"/>
      <c r="AJ123" s="958"/>
      <c r="AK123" s="959" t="s">
        <v>439</v>
      </c>
      <c r="AL123" s="957"/>
      <c r="AM123" s="957"/>
      <c r="AN123" s="957"/>
      <c r="AO123" s="958"/>
      <c r="AP123" s="960" t="s">
        <v>439</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126.4</v>
      </c>
      <c r="BR123" s="1025"/>
      <c r="BS123" s="1025"/>
      <c r="BT123" s="1025"/>
      <c r="BU123" s="1025"/>
      <c r="BV123" s="1025">
        <v>119.2</v>
      </c>
      <c r="BW123" s="1025"/>
      <c r="BX123" s="1025"/>
      <c r="BY123" s="1025"/>
      <c r="BZ123" s="1025"/>
      <c r="CA123" s="1025">
        <v>115.9</v>
      </c>
      <c r="CB123" s="1025"/>
      <c r="CC123" s="1025"/>
      <c r="CD123" s="1025"/>
      <c r="CE123" s="1025"/>
      <c r="CF123" s="1026"/>
      <c r="CG123" s="1027"/>
      <c r="CH123" s="1027"/>
      <c r="CI123" s="1027"/>
      <c r="CJ123" s="1028"/>
      <c r="CK123" s="1014"/>
      <c r="CL123" s="1015"/>
      <c r="CM123" s="1015"/>
      <c r="CN123" s="1015"/>
      <c r="CO123" s="1016"/>
      <c r="CP123" s="1005" t="s">
        <v>441</v>
      </c>
      <c r="CQ123" s="1006"/>
      <c r="CR123" s="1006"/>
      <c r="CS123" s="1006"/>
      <c r="CT123" s="1006"/>
      <c r="CU123" s="1006"/>
      <c r="CV123" s="1006"/>
      <c r="CW123" s="1006"/>
      <c r="CX123" s="1006"/>
      <c r="CY123" s="1006"/>
      <c r="CZ123" s="1006"/>
      <c r="DA123" s="1006"/>
      <c r="DB123" s="1006"/>
      <c r="DC123" s="1006"/>
      <c r="DD123" s="1006"/>
      <c r="DE123" s="1006"/>
      <c r="DF123" s="1007"/>
      <c r="DG123" s="956" t="s">
        <v>439</v>
      </c>
      <c r="DH123" s="957"/>
      <c r="DI123" s="957"/>
      <c r="DJ123" s="957"/>
      <c r="DK123" s="958"/>
      <c r="DL123" s="959" t="s">
        <v>439</v>
      </c>
      <c r="DM123" s="957"/>
      <c r="DN123" s="957"/>
      <c r="DO123" s="957"/>
      <c r="DP123" s="958"/>
      <c r="DQ123" s="959" t="s">
        <v>439</v>
      </c>
      <c r="DR123" s="957"/>
      <c r="DS123" s="957"/>
      <c r="DT123" s="957"/>
      <c r="DU123" s="958"/>
      <c r="DV123" s="960" t="s">
        <v>439</v>
      </c>
      <c r="DW123" s="961"/>
      <c r="DX123" s="961"/>
      <c r="DY123" s="961"/>
      <c r="DZ123" s="962"/>
    </row>
    <row r="124" spans="1:130" s="197" customFormat="1" ht="26.25" customHeight="1" x14ac:dyDescent="0.15">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439</v>
      </c>
      <c r="AB124" s="957"/>
      <c r="AC124" s="957"/>
      <c r="AD124" s="957"/>
      <c r="AE124" s="958"/>
      <c r="AF124" s="959" t="s">
        <v>439</v>
      </c>
      <c r="AG124" s="957"/>
      <c r="AH124" s="957"/>
      <c r="AI124" s="957"/>
      <c r="AJ124" s="958"/>
      <c r="AK124" s="959" t="s">
        <v>439</v>
      </c>
      <c r="AL124" s="957"/>
      <c r="AM124" s="957"/>
      <c r="AN124" s="957"/>
      <c r="AO124" s="958"/>
      <c r="AP124" s="960" t="s">
        <v>439</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439</v>
      </c>
      <c r="DH124" s="996"/>
      <c r="DI124" s="996"/>
      <c r="DJ124" s="996"/>
      <c r="DK124" s="997"/>
      <c r="DL124" s="998" t="s">
        <v>439</v>
      </c>
      <c r="DM124" s="996"/>
      <c r="DN124" s="996"/>
      <c r="DO124" s="996"/>
      <c r="DP124" s="997"/>
      <c r="DQ124" s="998" t="s">
        <v>439</v>
      </c>
      <c r="DR124" s="996"/>
      <c r="DS124" s="996"/>
      <c r="DT124" s="996"/>
      <c r="DU124" s="997"/>
      <c r="DV124" s="999" t="s">
        <v>439</v>
      </c>
      <c r="DW124" s="1000"/>
      <c r="DX124" s="1000"/>
      <c r="DY124" s="1000"/>
      <c r="DZ124" s="1001"/>
    </row>
    <row r="125" spans="1:130" s="197" customFormat="1" ht="26.25" customHeight="1" thickBot="1" x14ac:dyDescent="0.2">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439</v>
      </c>
      <c r="AB125" s="957"/>
      <c r="AC125" s="957"/>
      <c r="AD125" s="957"/>
      <c r="AE125" s="958"/>
      <c r="AF125" s="959" t="s">
        <v>439</v>
      </c>
      <c r="AG125" s="957"/>
      <c r="AH125" s="957"/>
      <c r="AI125" s="957"/>
      <c r="AJ125" s="958"/>
      <c r="AK125" s="959" t="s">
        <v>439</v>
      </c>
      <c r="AL125" s="957"/>
      <c r="AM125" s="957"/>
      <c r="AN125" s="957"/>
      <c r="AO125" s="958"/>
      <c r="AP125" s="960" t="s">
        <v>439</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439</v>
      </c>
      <c r="DH125" s="925"/>
      <c r="DI125" s="925"/>
      <c r="DJ125" s="925"/>
      <c r="DK125" s="925"/>
      <c r="DL125" s="925" t="s">
        <v>439</v>
      </c>
      <c r="DM125" s="925"/>
      <c r="DN125" s="925"/>
      <c r="DO125" s="925"/>
      <c r="DP125" s="925"/>
      <c r="DQ125" s="925" t="s">
        <v>439</v>
      </c>
      <c r="DR125" s="925"/>
      <c r="DS125" s="925"/>
      <c r="DT125" s="925"/>
      <c r="DU125" s="925"/>
      <c r="DV125" s="926" t="s">
        <v>439</v>
      </c>
      <c r="DW125" s="926"/>
      <c r="DX125" s="926"/>
      <c r="DY125" s="926"/>
      <c r="DZ125" s="927"/>
    </row>
    <row r="126" spans="1:130" s="197" customFormat="1" ht="26.25" customHeight="1" x14ac:dyDescent="0.15">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439</v>
      </c>
      <c r="AB126" s="957"/>
      <c r="AC126" s="957"/>
      <c r="AD126" s="957"/>
      <c r="AE126" s="958"/>
      <c r="AF126" s="959" t="s">
        <v>439</v>
      </c>
      <c r="AG126" s="957"/>
      <c r="AH126" s="957"/>
      <c r="AI126" s="957"/>
      <c r="AJ126" s="958"/>
      <c r="AK126" s="959" t="s">
        <v>439</v>
      </c>
      <c r="AL126" s="957"/>
      <c r="AM126" s="957"/>
      <c r="AN126" s="957"/>
      <c r="AO126" s="958"/>
      <c r="AP126" s="960" t="s">
        <v>439</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439</v>
      </c>
      <c r="DH126" s="918"/>
      <c r="DI126" s="918"/>
      <c r="DJ126" s="918"/>
      <c r="DK126" s="918"/>
      <c r="DL126" s="918" t="s">
        <v>439</v>
      </c>
      <c r="DM126" s="918"/>
      <c r="DN126" s="918"/>
      <c r="DO126" s="918"/>
      <c r="DP126" s="918"/>
      <c r="DQ126" s="918" t="s">
        <v>439</v>
      </c>
      <c r="DR126" s="918"/>
      <c r="DS126" s="918"/>
      <c r="DT126" s="918"/>
      <c r="DU126" s="918"/>
      <c r="DV126" s="919" t="s">
        <v>439</v>
      </c>
      <c r="DW126" s="919"/>
      <c r="DX126" s="919"/>
      <c r="DY126" s="919"/>
      <c r="DZ126" s="920"/>
    </row>
    <row r="127" spans="1:130" s="197" customFormat="1" ht="26.25" customHeight="1" thickBot="1" x14ac:dyDescent="0.2">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439</v>
      </c>
      <c r="AB127" s="957"/>
      <c r="AC127" s="957"/>
      <c r="AD127" s="957"/>
      <c r="AE127" s="958"/>
      <c r="AF127" s="959" t="s">
        <v>439</v>
      </c>
      <c r="AG127" s="957"/>
      <c r="AH127" s="957"/>
      <c r="AI127" s="957"/>
      <c r="AJ127" s="958"/>
      <c r="AK127" s="959" t="s">
        <v>439</v>
      </c>
      <c r="AL127" s="957"/>
      <c r="AM127" s="957"/>
      <c r="AN127" s="957"/>
      <c r="AO127" s="958"/>
      <c r="AP127" s="960" t="s">
        <v>439</v>
      </c>
      <c r="AQ127" s="961"/>
      <c r="AR127" s="961"/>
      <c r="AS127" s="961"/>
      <c r="AT127" s="962"/>
      <c r="AU127" s="233"/>
      <c r="AV127" s="233"/>
      <c r="AW127" s="233"/>
      <c r="AX127" s="884" t="s">
        <v>451</v>
      </c>
      <c r="AY127" s="885"/>
      <c r="AZ127" s="885"/>
      <c r="BA127" s="885"/>
      <c r="BB127" s="885"/>
      <c r="BC127" s="885"/>
      <c r="BD127" s="885"/>
      <c r="BE127" s="886"/>
      <c r="BF127" s="1039" t="s">
        <v>439</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453</v>
      </c>
      <c r="DH127" s="1046"/>
      <c r="DI127" s="1046"/>
      <c r="DJ127" s="1046"/>
      <c r="DK127" s="1046"/>
      <c r="DL127" s="1046" t="s">
        <v>108</v>
      </c>
      <c r="DM127" s="1046"/>
      <c r="DN127" s="1046"/>
      <c r="DO127" s="1046"/>
      <c r="DP127" s="1046"/>
      <c r="DQ127" s="1046" t="s">
        <v>108</v>
      </c>
      <c r="DR127" s="1046"/>
      <c r="DS127" s="1046"/>
      <c r="DT127" s="1046"/>
      <c r="DU127" s="1046"/>
      <c r="DV127" s="1047" t="s">
        <v>108</v>
      </c>
      <c r="DW127" s="1047"/>
      <c r="DX127" s="1047"/>
      <c r="DY127" s="1047"/>
      <c r="DZ127" s="1048"/>
    </row>
    <row r="128" spans="1:130" s="197" customFormat="1" ht="26.25" customHeight="1" x14ac:dyDescent="0.15">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827</v>
      </c>
      <c r="AB128" s="1088"/>
      <c r="AC128" s="1088"/>
      <c r="AD128" s="1088"/>
      <c r="AE128" s="1089"/>
      <c r="AF128" s="1090" t="s">
        <v>456</v>
      </c>
      <c r="AG128" s="1088"/>
      <c r="AH128" s="1088"/>
      <c r="AI128" s="1088"/>
      <c r="AJ128" s="1089"/>
      <c r="AK128" s="1090" t="s">
        <v>456</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458</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89</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4332011</v>
      </c>
      <c r="AB129" s="957"/>
      <c r="AC129" s="957"/>
      <c r="AD129" s="957"/>
      <c r="AE129" s="958"/>
      <c r="AF129" s="959">
        <v>4225028</v>
      </c>
      <c r="AG129" s="957"/>
      <c r="AH129" s="957"/>
      <c r="AI129" s="957"/>
      <c r="AJ129" s="958"/>
      <c r="AK129" s="959">
        <v>4338991</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16.2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670440</v>
      </c>
      <c r="AB130" s="957"/>
      <c r="AC130" s="957"/>
      <c r="AD130" s="957"/>
      <c r="AE130" s="958"/>
      <c r="AF130" s="959">
        <v>667058</v>
      </c>
      <c r="AG130" s="957"/>
      <c r="AH130" s="957"/>
      <c r="AI130" s="957"/>
      <c r="AJ130" s="958"/>
      <c r="AK130" s="959">
        <v>625452</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v>115.9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3661571</v>
      </c>
      <c r="AB131" s="996"/>
      <c r="AC131" s="996"/>
      <c r="AD131" s="996"/>
      <c r="AE131" s="997"/>
      <c r="AF131" s="998">
        <v>3557970</v>
      </c>
      <c r="AG131" s="996"/>
      <c r="AH131" s="996"/>
      <c r="AI131" s="996"/>
      <c r="AJ131" s="997"/>
      <c r="AK131" s="998">
        <v>3713539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17.793646500000001</v>
      </c>
      <c r="AB132" s="1102"/>
      <c r="AC132" s="1102"/>
      <c r="AD132" s="1102"/>
      <c r="AE132" s="1103"/>
      <c r="AF132" s="1104">
        <v>15.957104749999999</v>
      </c>
      <c r="AG132" s="1102"/>
      <c r="AH132" s="1102"/>
      <c r="AI132" s="1102"/>
      <c r="AJ132" s="1103"/>
      <c r="AK132" s="1104">
        <v>15.10359794</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18.8</v>
      </c>
      <c r="AB133" s="1109"/>
      <c r="AC133" s="1109"/>
      <c r="AD133" s="1109"/>
      <c r="AE133" s="1110"/>
      <c r="AF133" s="1108">
        <v>17.600000000000001</v>
      </c>
      <c r="AG133" s="1109"/>
      <c r="AH133" s="1109"/>
      <c r="AI133" s="1109"/>
      <c r="AJ133" s="1110"/>
      <c r="AK133" s="1108">
        <v>16.2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37" zoomScale="85" zoomScaleNormal="85" zoomScaleSheetLayoutView="85" workbookViewId="0">
      <selection activeCell="AB29" sqref="AB29"/>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6" zoomScale="70" zoomScaleNormal="70" zoomScaleSheetLayoutView="55" workbookViewId="0">
      <selection activeCell="M43" sqref="M43"/>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workbookViewId="0">
      <selection activeCell="A13" sqref="A13"/>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5" t="s">
        <v>470</v>
      </c>
      <c r="L7" s="254"/>
      <c r="M7" s="255" t="s">
        <v>471</v>
      </c>
      <c r="N7" s="256"/>
    </row>
    <row r="8" spans="1:16" x14ac:dyDescent="0.15">
      <c r="A8" s="248"/>
      <c r="B8" s="244"/>
      <c r="C8" s="244"/>
      <c r="D8" s="244"/>
      <c r="E8" s="244"/>
      <c r="F8" s="244"/>
      <c r="G8" s="257"/>
      <c r="H8" s="258"/>
      <c r="I8" s="258"/>
      <c r="J8" s="259"/>
      <c r="K8" s="1116"/>
      <c r="L8" s="260" t="s">
        <v>472</v>
      </c>
      <c r="M8" s="261" t="s">
        <v>473</v>
      </c>
      <c r="N8" s="262" t="s">
        <v>474</v>
      </c>
    </row>
    <row r="9" spans="1:16" x14ac:dyDescent="0.15">
      <c r="A9" s="248"/>
      <c r="B9" s="244"/>
      <c r="C9" s="244"/>
      <c r="D9" s="244"/>
      <c r="E9" s="244"/>
      <c r="F9" s="244"/>
      <c r="G9" s="1117" t="s">
        <v>475</v>
      </c>
      <c r="H9" s="1118"/>
      <c r="I9" s="1118"/>
      <c r="J9" s="1119"/>
      <c r="K9" s="263">
        <v>1401440</v>
      </c>
      <c r="L9" s="264">
        <v>84998</v>
      </c>
      <c r="M9" s="265">
        <v>80077</v>
      </c>
      <c r="N9" s="266">
        <v>6.1</v>
      </c>
    </row>
    <row r="10" spans="1:16" x14ac:dyDescent="0.15">
      <c r="A10" s="248"/>
      <c r="B10" s="244"/>
      <c r="C10" s="244"/>
      <c r="D10" s="244"/>
      <c r="E10" s="244"/>
      <c r="F10" s="244"/>
      <c r="G10" s="1117" t="s">
        <v>476</v>
      </c>
      <c r="H10" s="1118"/>
      <c r="I10" s="1118"/>
      <c r="J10" s="1119"/>
      <c r="K10" s="267">
        <v>233884</v>
      </c>
      <c r="L10" s="268">
        <v>14185</v>
      </c>
      <c r="M10" s="269">
        <v>7955</v>
      </c>
      <c r="N10" s="270">
        <v>78.3</v>
      </c>
    </row>
    <row r="11" spans="1:16" ht="13.5" customHeight="1" x14ac:dyDescent="0.15">
      <c r="A11" s="248"/>
      <c r="B11" s="244"/>
      <c r="C11" s="244"/>
      <c r="D11" s="244"/>
      <c r="E11" s="244"/>
      <c r="F11" s="244"/>
      <c r="G11" s="1117" t="s">
        <v>477</v>
      </c>
      <c r="H11" s="1118"/>
      <c r="I11" s="1118"/>
      <c r="J11" s="1119"/>
      <c r="K11" s="267">
        <v>287412</v>
      </c>
      <c r="L11" s="268">
        <v>17432</v>
      </c>
      <c r="M11" s="269">
        <v>10951</v>
      </c>
      <c r="N11" s="270">
        <v>59.2</v>
      </c>
    </row>
    <row r="12" spans="1:16" ht="13.5" customHeight="1" x14ac:dyDescent="0.15">
      <c r="A12" s="248"/>
      <c r="B12" s="244"/>
      <c r="C12" s="244"/>
      <c r="D12" s="244"/>
      <c r="E12" s="244"/>
      <c r="F12" s="244"/>
      <c r="G12" s="1117" t="s">
        <v>478</v>
      </c>
      <c r="H12" s="1118"/>
      <c r="I12" s="1118"/>
      <c r="J12" s="1119"/>
      <c r="K12" s="267" t="s">
        <v>479</v>
      </c>
      <c r="L12" s="268" t="s">
        <v>479</v>
      </c>
      <c r="M12" s="269">
        <v>416</v>
      </c>
      <c r="N12" s="270" t="s">
        <v>479</v>
      </c>
    </row>
    <row r="13" spans="1:16" ht="13.5" customHeight="1" x14ac:dyDescent="0.15">
      <c r="A13" s="248"/>
      <c r="B13" s="244"/>
      <c r="C13" s="244"/>
      <c r="D13" s="244"/>
      <c r="E13" s="244"/>
      <c r="F13" s="244"/>
      <c r="G13" s="1117" t="s">
        <v>480</v>
      </c>
      <c r="H13" s="1118"/>
      <c r="I13" s="1118"/>
      <c r="J13" s="1119"/>
      <c r="K13" s="267" t="s">
        <v>479</v>
      </c>
      <c r="L13" s="268" t="s">
        <v>479</v>
      </c>
      <c r="M13" s="269" t="s">
        <v>479</v>
      </c>
      <c r="N13" s="270" t="s">
        <v>479</v>
      </c>
    </row>
    <row r="14" spans="1:16" ht="13.5" customHeight="1" x14ac:dyDescent="0.15">
      <c r="A14" s="248"/>
      <c r="B14" s="244"/>
      <c r="C14" s="244"/>
      <c r="D14" s="244"/>
      <c r="E14" s="244"/>
      <c r="F14" s="244"/>
      <c r="G14" s="1117" t="s">
        <v>481</v>
      </c>
      <c r="H14" s="1118"/>
      <c r="I14" s="1118"/>
      <c r="J14" s="1119"/>
      <c r="K14" s="267">
        <v>53325</v>
      </c>
      <c r="L14" s="268">
        <v>3234</v>
      </c>
      <c r="M14" s="269">
        <v>3811</v>
      </c>
      <c r="N14" s="270">
        <v>-15.1</v>
      </c>
    </row>
    <row r="15" spans="1:16" ht="13.5" customHeight="1" x14ac:dyDescent="0.15">
      <c r="A15" s="248"/>
      <c r="B15" s="244"/>
      <c r="C15" s="244"/>
      <c r="D15" s="244"/>
      <c r="E15" s="244"/>
      <c r="F15" s="244"/>
      <c r="G15" s="1117" t="s">
        <v>482</v>
      </c>
      <c r="H15" s="1118"/>
      <c r="I15" s="1118"/>
      <c r="J15" s="1119"/>
      <c r="K15" s="267">
        <v>35933</v>
      </c>
      <c r="L15" s="268">
        <v>2179</v>
      </c>
      <c r="M15" s="269">
        <v>1566</v>
      </c>
      <c r="N15" s="270">
        <v>39.1</v>
      </c>
    </row>
    <row r="16" spans="1:16" x14ac:dyDescent="0.15">
      <c r="A16" s="248"/>
      <c r="B16" s="244"/>
      <c r="C16" s="244"/>
      <c r="D16" s="244"/>
      <c r="E16" s="244"/>
      <c r="F16" s="244"/>
      <c r="G16" s="1120" t="s">
        <v>483</v>
      </c>
      <c r="H16" s="1121"/>
      <c r="I16" s="1121"/>
      <c r="J16" s="1122"/>
      <c r="K16" s="268">
        <v>-225437</v>
      </c>
      <c r="L16" s="268">
        <v>-13673</v>
      </c>
      <c r="M16" s="269">
        <v>-8208</v>
      </c>
      <c r="N16" s="270">
        <v>66.599999999999994</v>
      </c>
    </row>
    <row r="17" spans="1:16" x14ac:dyDescent="0.15">
      <c r="A17" s="248"/>
      <c r="B17" s="244"/>
      <c r="C17" s="244"/>
      <c r="D17" s="244"/>
      <c r="E17" s="244"/>
      <c r="F17" s="244"/>
      <c r="G17" s="1120" t="s">
        <v>166</v>
      </c>
      <c r="H17" s="1121"/>
      <c r="I17" s="1121"/>
      <c r="J17" s="1122"/>
      <c r="K17" s="268">
        <v>1786557</v>
      </c>
      <c r="L17" s="268">
        <v>108355</v>
      </c>
      <c r="M17" s="269">
        <v>96567</v>
      </c>
      <c r="N17" s="270">
        <v>12.2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2" t="s">
        <v>488</v>
      </c>
      <c r="H21" s="1113"/>
      <c r="I21" s="1113"/>
      <c r="J21" s="1114"/>
      <c r="K21" s="280">
        <v>8.31</v>
      </c>
      <c r="L21" s="281">
        <v>8.9</v>
      </c>
      <c r="M21" s="282">
        <v>-0.59</v>
      </c>
      <c r="N21" s="249"/>
      <c r="O21" s="283"/>
      <c r="P21" s="279"/>
    </row>
    <row r="22" spans="1:16" s="284" customFormat="1" x14ac:dyDescent="0.15">
      <c r="A22" s="279"/>
      <c r="B22" s="249"/>
      <c r="C22" s="249"/>
      <c r="D22" s="249"/>
      <c r="E22" s="249"/>
      <c r="F22" s="249"/>
      <c r="G22" s="1112" t="s">
        <v>489</v>
      </c>
      <c r="H22" s="1113"/>
      <c r="I22" s="1113"/>
      <c r="J22" s="1114"/>
      <c r="K22" s="285">
        <v>98.1</v>
      </c>
      <c r="L22" s="286">
        <v>97.4</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5" t="s">
        <v>470</v>
      </c>
      <c r="L30" s="254"/>
      <c r="M30" s="255" t="s">
        <v>471</v>
      </c>
      <c r="N30" s="256"/>
    </row>
    <row r="31" spans="1:16" x14ac:dyDescent="0.15">
      <c r="A31" s="248"/>
      <c r="B31" s="244"/>
      <c r="C31" s="244"/>
      <c r="D31" s="244"/>
      <c r="E31" s="244"/>
      <c r="F31" s="244"/>
      <c r="G31" s="257"/>
      <c r="H31" s="258"/>
      <c r="I31" s="258"/>
      <c r="J31" s="259"/>
      <c r="K31" s="1116"/>
      <c r="L31" s="260" t="s">
        <v>472</v>
      </c>
      <c r="M31" s="261" t="s">
        <v>473</v>
      </c>
      <c r="N31" s="262" t="s">
        <v>474</v>
      </c>
    </row>
    <row r="32" spans="1:16" ht="27" customHeight="1" x14ac:dyDescent="0.15">
      <c r="A32" s="248"/>
      <c r="B32" s="244"/>
      <c r="C32" s="244"/>
      <c r="D32" s="244"/>
      <c r="E32" s="244"/>
      <c r="F32" s="244"/>
      <c r="G32" s="1128" t="s">
        <v>493</v>
      </c>
      <c r="H32" s="1129"/>
      <c r="I32" s="1129"/>
      <c r="J32" s="1130"/>
      <c r="K32" s="294">
        <v>929870</v>
      </c>
      <c r="L32" s="294">
        <v>56397</v>
      </c>
      <c r="M32" s="295">
        <v>47101</v>
      </c>
      <c r="N32" s="296">
        <v>19.7</v>
      </c>
    </row>
    <row r="33" spans="1:16" ht="13.5" customHeight="1" x14ac:dyDescent="0.15">
      <c r="A33" s="248"/>
      <c r="B33" s="244"/>
      <c r="C33" s="244"/>
      <c r="D33" s="244"/>
      <c r="E33" s="244"/>
      <c r="F33" s="244"/>
      <c r="G33" s="1128" t="s">
        <v>494</v>
      </c>
      <c r="H33" s="1129"/>
      <c r="I33" s="1129"/>
      <c r="J33" s="1130"/>
      <c r="K33" s="294" t="s">
        <v>479</v>
      </c>
      <c r="L33" s="294" t="s">
        <v>479</v>
      </c>
      <c r="M33" s="295" t="s">
        <v>479</v>
      </c>
      <c r="N33" s="296" t="s">
        <v>479</v>
      </c>
    </row>
    <row r="34" spans="1:16" ht="27" customHeight="1" x14ac:dyDescent="0.15">
      <c r="A34" s="248"/>
      <c r="B34" s="244"/>
      <c r="C34" s="244"/>
      <c r="D34" s="244"/>
      <c r="E34" s="244"/>
      <c r="F34" s="244"/>
      <c r="G34" s="1128" t="s">
        <v>495</v>
      </c>
      <c r="H34" s="1129"/>
      <c r="I34" s="1129"/>
      <c r="J34" s="1130"/>
      <c r="K34" s="294" t="s">
        <v>479</v>
      </c>
      <c r="L34" s="294" t="s">
        <v>479</v>
      </c>
      <c r="M34" s="295">
        <v>22</v>
      </c>
      <c r="N34" s="296" t="s">
        <v>479</v>
      </c>
    </row>
    <row r="35" spans="1:16" ht="27" customHeight="1" x14ac:dyDescent="0.15">
      <c r="A35" s="248"/>
      <c r="B35" s="244"/>
      <c r="C35" s="244"/>
      <c r="D35" s="244"/>
      <c r="E35" s="244"/>
      <c r="F35" s="244"/>
      <c r="G35" s="1128" t="s">
        <v>496</v>
      </c>
      <c r="H35" s="1129"/>
      <c r="I35" s="1129"/>
      <c r="J35" s="1130"/>
      <c r="K35" s="294">
        <v>240175</v>
      </c>
      <c r="L35" s="294">
        <v>14567</v>
      </c>
      <c r="M35" s="295">
        <v>14567</v>
      </c>
      <c r="N35" s="296">
        <v>0</v>
      </c>
    </row>
    <row r="36" spans="1:16" ht="27" customHeight="1" x14ac:dyDescent="0.15">
      <c r="A36" s="248"/>
      <c r="B36" s="244"/>
      <c r="C36" s="244"/>
      <c r="D36" s="244"/>
      <c r="E36" s="244"/>
      <c r="F36" s="244"/>
      <c r="G36" s="1128" t="s">
        <v>497</v>
      </c>
      <c r="H36" s="1129"/>
      <c r="I36" s="1129"/>
      <c r="J36" s="1130"/>
      <c r="K36" s="294">
        <v>16285</v>
      </c>
      <c r="L36" s="294">
        <v>988</v>
      </c>
      <c r="M36" s="295">
        <v>3162</v>
      </c>
      <c r="N36" s="296">
        <v>-68.8</v>
      </c>
    </row>
    <row r="37" spans="1:16" ht="13.5" customHeight="1" x14ac:dyDescent="0.15">
      <c r="A37" s="248"/>
      <c r="B37" s="244"/>
      <c r="C37" s="244"/>
      <c r="D37" s="244"/>
      <c r="E37" s="244"/>
      <c r="F37" s="244"/>
      <c r="G37" s="1128" t="s">
        <v>498</v>
      </c>
      <c r="H37" s="1129"/>
      <c r="I37" s="1129"/>
      <c r="J37" s="1130"/>
      <c r="K37" s="294" t="s">
        <v>479</v>
      </c>
      <c r="L37" s="294" t="s">
        <v>479</v>
      </c>
      <c r="M37" s="295">
        <v>1050</v>
      </c>
      <c r="N37" s="296" t="s">
        <v>479</v>
      </c>
    </row>
    <row r="38" spans="1:16" ht="27" customHeight="1" x14ac:dyDescent="0.15">
      <c r="A38" s="248"/>
      <c r="B38" s="244"/>
      <c r="C38" s="244"/>
      <c r="D38" s="244"/>
      <c r="E38" s="244"/>
      <c r="F38" s="244"/>
      <c r="G38" s="1131" t="s">
        <v>499</v>
      </c>
      <c r="H38" s="1132"/>
      <c r="I38" s="1132"/>
      <c r="J38" s="1133"/>
      <c r="K38" s="297" t="s">
        <v>479</v>
      </c>
      <c r="L38" s="297" t="s">
        <v>479</v>
      </c>
      <c r="M38" s="298">
        <v>8</v>
      </c>
      <c r="N38" s="299" t="s">
        <v>479</v>
      </c>
      <c r="O38" s="293"/>
    </row>
    <row r="39" spans="1:16" x14ac:dyDescent="0.15">
      <c r="A39" s="248"/>
      <c r="B39" s="244"/>
      <c r="C39" s="244"/>
      <c r="D39" s="244"/>
      <c r="E39" s="244"/>
      <c r="F39" s="244"/>
      <c r="G39" s="1131" t="s">
        <v>500</v>
      </c>
      <c r="H39" s="1132"/>
      <c r="I39" s="1132"/>
      <c r="J39" s="1133"/>
      <c r="K39" s="300" t="s">
        <v>479</v>
      </c>
      <c r="L39" s="300" t="s">
        <v>479</v>
      </c>
      <c r="M39" s="301">
        <v>-3518</v>
      </c>
      <c r="N39" s="302" t="s">
        <v>479</v>
      </c>
      <c r="O39" s="293"/>
    </row>
    <row r="40" spans="1:16" ht="27" customHeight="1" x14ac:dyDescent="0.15">
      <c r="A40" s="248"/>
      <c r="B40" s="244"/>
      <c r="C40" s="244"/>
      <c r="D40" s="244"/>
      <c r="E40" s="244"/>
      <c r="F40" s="244"/>
      <c r="G40" s="1128" t="s">
        <v>501</v>
      </c>
      <c r="H40" s="1129"/>
      <c r="I40" s="1129"/>
      <c r="J40" s="1130"/>
      <c r="K40" s="300">
        <v>-625452</v>
      </c>
      <c r="L40" s="300">
        <v>-37934</v>
      </c>
      <c r="M40" s="301">
        <v>-41712</v>
      </c>
      <c r="N40" s="302">
        <v>-9.1</v>
      </c>
      <c r="O40" s="293"/>
    </row>
    <row r="41" spans="1:16" x14ac:dyDescent="0.15">
      <c r="A41" s="248"/>
      <c r="B41" s="244"/>
      <c r="C41" s="244"/>
      <c r="D41" s="244"/>
      <c r="E41" s="244"/>
      <c r="F41" s="244"/>
      <c r="G41" s="1134" t="s">
        <v>277</v>
      </c>
      <c r="H41" s="1135"/>
      <c r="I41" s="1135"/>
      <c r="J41" s="1136"/>
      <c r="K41" s="294">
        <v>560878</v>
      </c>
      <c r="L41" s="300">
        <v>34017</v>
      </c>
      <c r="M41" s="301">
        <v>20682</v>
      </c>
      <c r="N41" s="302">
        <v>64.5</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23" t="s">
        <v>470</v>
      </c>
      <c r="J49" s="1125" t="s">
        <v>505</v>
      </c>
      <c r="K49" s="1126"/>
      <c r="L49" s="1126"/>
      <c r="M49" s="1126"/>
      <c r="N49" s="1127"/>
    </row>
    <row r="50" spans="1:14" x14ac:dyDescent="0.15">
      <c r="A50" s="248"/>
      <c r="B50" s="244"/>
      <c r="C50" s="244"/>
      <c r="D50" s="244"/>
      <c r="E50" s="244"/>
      <c r="F50" s="244"/>
      <c r="G50" s="312"/>
      <c r="H50" s="313"/>
      <c r="I50" s="1124"/>
      <c r="J50" s="314" t="s">
        <v>506</v>
      </c>
      <c r="K50" s="315" t="s">
        <v>507</v>
      </c>
      <c r="L50" s="316" t="s">
        <v>508</v>
      </c>
      <c r="M50" s="317" t="s">
        <v>509</v>
      </c>
      <c r="N50" s="318" t="s">
        <v>510</v>
      </c>
    </row>
    <row r="51" spans="1:14" x14ac:dyDescent="0.15">
      <c r="A51" s="248"/>
      <c r="B51" s="244"/>
      <c r="C51" s="244"/>
      <c r="D51" s="244"/>
      <c r="E51" s="244"/>
      <c r="F51" s="244"/>
      <c r="G51" s="310" t="s">
        <v>511</v>
      </c>
      <c r="H51" s="311"/>
      <c r="I51" s="319">
        <v>632663</v>
      </c>
      <c r="J51" s="320">
        <v>36258</v>
      </c>
      <c r="K51" s="321">
        <v>-0.5</v>
      </c>
      <c r="L51" s="322">
        <v>61557</v>
      </c>
      <c r="M51" s="323">
        <v>-4.9000000000000004</v>
      </c>
      <c r="N51" s="324">
        <v>4.4000000000000004</v>
      </c>
    </row>
    <row r="52" spans="1:14" x14ac:dyDescent="0.15">
      <c r="A52" s="248"/>
      <c r="B52" s="244"/>
      <c r="C52" s="244"/>
      <c r="D52" s="244"/>
      <c r="E52" s="244"/>
      <c r="F52" s="244"/>
      <c r="G52" s="325"/>
      <c r="H52" s="326" t="s">
        <v>512</v>
      </c>
      <c r="I52" s="327">
        <v>570963</v>
      </c>
      <c r="J52" s="328">
        <v>32722</v>
      </c>
      <c r="K52" s="329">
        <v>24.6</v>
      </c>
      <c r="L52" s="330">
        <v>32497</v>
      </c>
      <c r="M52" s="331">
        <v>1.8</v>
      </c>
      <c r="N52" s="332">
        <v>22.8</v>
      </c>
    </row>
    <row r="53" spans="1:14" x14ac:dyDescent="0.15">
      <c r="A53" s="248"/>
      <c r="B53" s="244"/>
      <c r="C53" s="244"/>
      <c r="D53" s="244"/>
      <c r="E53" s="244"/>
      <c r="F53" s="244"/>
      <c r="G53" s="310" t="s">
        <v>513</v>
      </c>
      <c r="H53" s="311"/>
      <c r="I53" s="319">
        <v>472795</v>
      </c>
      <c r="J53" s="320">
        <v>27345</v>
      </c>
      <c r="K53" s="321">
        <v>-24.6</v>
      </c>
      <c r="L53" s="322">
        <v>69806</v>
      </c>
      <c r="M53" s="323">
        <v>13.4</v>
      </c>
      <c r="N53" s="324">
        <v>-38</v>
      </c>
    </row>
    <row r="54" spans="1:14" x14ac:dyDescent="0.15">
      <c r="A54" s="248"/>
      <c r="B54" s="244"/>
      <c r="C54" s="244"/>
      <c r="D54" s="244"/>
      <c r="E54" s="244"/>
      <c r="F54" s="244"/>
      <c r="G54" s="325"/>
      <c r="H54" s="326" t="s">
        <v>512</v>
      </c>
      <c r="I54" s="327">
        <v>418940</v>
      </c>
      <c r="J54" s="328">
        <v>24230</v>
      </c>
      <c r="K54" s="329">
        <v>-26</v>
      </c>
      <c r="L54" s="330">
        <v>32823</v>
      </c>
      <c r="M54" s="331">
        <v>1</v>
      </c>
      <c r="N54" s="332">
        <v>-27</v>
      </c>
    </row>
    <row r="55" spans="1:14" x14ac:dyDescent="0.15">
      <c r="A55" s="248"/>
      <c r="B55" s="244"/>
      <c r="C55" s="244"/>
      <c r="D55" s="244"/>
      <c r="E55" s="244"/>
      <c r="F55" s="244"/>
      <c r="G55" s="310" t="s">
        <v>514</v>
      </c>
      <c r="H55" s="311"/>
      <c r="I55" s="319">
        <v>257285</v>
      </c>
      <c r="J55" s="320">
        <v>15083</v>
      </c>
      <c r="K55" s="321">
        <v>-44.8</v>
      </c>
      <c r="L55" s="322">
        <v>74444</v>
      </c>
      <c r="M55" s="323">
        <v>6.6</v>
      </c>
      <c r="N55" s="324">
        <v>-51.4</v>
      </c>
    </row>
    <row r="56" spans="1:14" x14ac:dyDescent="0.15">
      <c r="A56" s="248"/>
      <c r="B56" s="244"/>
      <c r="C56" s="244"/>
      <c r="D56" s="244"/>
      <c r="E56" s="244"/>
      <c r="F56" s="244"/>
      <c r="G56" s="325"/>
      <c r="H56" s="326" t="s">
        <v>512</v>
      </c>
      <c r="I56" s="327">
        <v>157352</v>
      </c>
      <c r="J56" s="328">
        <v>9225</v>
      </c>
      <c r="K56" s="329">
        <v>-61.9</v>
      </c>
      <c r="L56" s="330">
        <v>34175</v>
      </c>
      <c r="M56" s="331">
        <v>4.0999999999999996</v>
      </c>
      <c r="N56" s="332">
        <v>-66</v>
      </c>
    </row>
    <row r="57" spans="1:14" x14ac:dyDescent="0.15">
      <c r="A57" s="248"/>
      <c r="B57" s="244"/>
      <c r="C57" s="244"/>
      <c r="D57" s="244"/>
      <c r="E57" s="244"/>
      <c r="F57" s="244"/>
      <c r="G57" s="310" t="s">
        <v>515</v>
      </c>
      <c r="H57" s="311"/>
      <c r="I57" s="319">
        <v>702308</v>
      </c>
      <c r="J57" s="320">
        <v>41884</v>
      </c>
      <c r="K57" s="321">
        <v>177.7</v>
      </c>
      <c r="L57" s="322">
        <v>85205</v>
      </c>
      <c r="M57" s="323">
        <v>14.5</v>
      </c>
      <c r="N57" s="324">
        <v>163.19999999999999</v>
      </c>
    </row>
    <row r="58" spans="1:14" x14ac:dyDescent="0.15">
      <c r="A58" s="248"/>
      <c r="B58" s="244"/>
      <c r="C58" s="244"/>
      <c r="D58" s="244"/>
      <c r="E58" s="244"/>
      <c r="F58" s="244"/>
      <c r="G58" s="325"/>
      <c r="H58" s="326" t="s">
        <v>512</v>
      </c>
      <c r="I58" s="327">
        <v>249218</v>
      </c>
      <c r="J58" s="328">
        <v>14863</v>
      </c>
      <c r="K58" s="329">
        <v>61.1</v>
      </c>
      <c r="L58" s="330">
        <v>38847</v>
      </c>
      <c r="M58" s="331">
        <v>13.7</v>
      </c>
      <c r="N58" s="332">
        <v>47.4</v>
      </c>
    </row>
    <row r="59" spans="1:14" x14ac:dyDescent="0.15">
      <c r="A59" s="248"/>
      <c r="B59" s="244"/>
      <c r="C59" s="244"/>
      <c r="D59" s="244"/>
      <c r="E59" s="244"/>
      <c r="F59" s="244"/>
      <c r="G59" s="310" t="s">
        <v>516</v>
      </c>
      <c r="H59" s="311"/>
      <c r="I59" s="319">
        <v>1271787</v>
      </c>
      <c r="J59" s="320">
        <v>77134</v>
      </c>
      <c r="K59" s="321">
        <v>84.2</v>
      </c>
      <c r="L59" s="322">
        <v>69469</v>
      </c>
      <c r="M59" s="323">
        <v>-18.5</v>
      </c>
      <c r="N59" s="324">
        <v>102.7</v>
      </c>
    </row>
    <row r="60" spans="1:14" x14ac:dyDescent="0.15">
      <c r="A60" s="248"/>
      <c r="B60" s="244"/>
      <c r="C60" s="244"/>
      <c r="D60" s="244"/>
      <c r="E60" s="244"/>
      <c r="F60" s="244"/>
      <c r="G60" s="325"/>
      <c r="H60" s="326" t="s">
        <v>512</v>
      </c>
      <c r="I60" s="333">
        <v>445596</v>
      </c>
      <c r="J60" s="328">
        <v>27025</v>
      </c>
      <c r="K60" s="329">
        <v>81.8</v>
      </c>
      <c r="L60" s="330">
        <v>38215</v>
      </c>
      <c r="M60" s="331">
        <v>-1.6</v>
      </c>
      <c r="N60" s="332">
        <v>83.4</v>
      </c>
    </row>
    <row r="61" spans="1:14" x14ac:dyDescent="0.15">
      <c r="A61" s="248"/>
      <c r="B61" s="244"/>
      <c r="C61" s="244"/>
      <c r="D61" s="244"/>
      <c r="E61" s="244"/>
      <c r="F61" s="244"/>
      <c r="G61" s="310" t="s">
        <v>517</v>
      </c>
      <c r="H61" s="334"/>
      <c r="I61" s="335">
        <v>667368</v>
      </c>
      <c r="J61" s="336">
        <v>39541</v>
      </c>
      <c r="K61" s="337">
        <v>38.4</v>
      </c>
      <c r="L61" s="338">
        <v>72096</v>
      </c>
      <c r="M61" s="339">
        <v>2.2000000000000002</v>
      </c>
      <c r="N61" s="324">
        <v>36.200000000000003</v>
      </c>
    </row>
    <row r="62" spans="1:14" x14ac:dyDescent="0.15">
      <c r="A62" s="248"/>
      <c r="B62" s="244"/>
      <c r="C62" s="244"/>
      <c r="D62" s="244"/>
      <c r="E62" s="244"/>
      <c r="F62" s="244"/>
      <c r="G62" s="325"/>
      <c r="H62" s="326" t="s">
        <v>512</v>
      </c>
      <c r="I62" s="327">
        <v>368414</v>
      </c>
      <c r="J62" s="328">
        <v>21613</v>
      </c>
      <c r="K62" s="329">
        <v>15.9</v>
      </c>
      <c r="L62" s="330">
        <v>35311</v>
      </c>
      <c r="M62" s="331">
        <v>3.8</v>
      </c>
      <c r="N62" s="332">
        <v>12.1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85" zoomScaleNormal="85" zoomScaleSheetLayoutView="55" workbookViewId="0">
      <selection activeCell="A75" sqref="A75"/>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85" zoomScaleNormal="85" zoomScaleSheetLayoutView="55" workbookViewId="0">
      <selection activeCell="A105" sqref="A105"/>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A25" sqref="A2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7" t="s">
        <v>3</v>
      </c>
      <c r="D47" s="1137"/>
      <c r="E47" s="1138"/>
      <c r="F47" s="11">
        <v>21.95</v>
      </c>
      <c r="G47" s="12">
        <v>19.899999999999999</v>
      </c>
      <c r="H47" s="12">
        <v>20.239999999999998</v>
      </c>
      <c r="I47" s="12">
        <v>19.34</v>
      </c>
      <c r="J47" s="13">
        <v>20.45</v>
      </c>
    </row>
    <row r="48" spans="2:10" ht="57.75" customHeight="1" x14ac:dyDescent="0.15">
      <c r="B48" s="14"/>
      <c r="C48" s="1139" t="s">
        <v>4</v>
      </c>
      <c r="D48" s="1139"/>
      <c r="E48" s="1140"/>
      <c r="F48" s="15">
        <v>0.71</v>
      </c>
      <c r="G48" s="16">
        <v>0.89</v>
      </c>
      <c r="H48" s="16">
        <v>0.91</v>
      </c>
      <c r="I48" s="16">
        <v>1.04</v>
      </c>
      <c r="J48" s="17">
        <v>1.1399999999999999</v>
      </c>
    </row>
    <row r="49" spans="2:10" ht="57.75" customHeight="1" thickBot="1" x14ac:dyDescent="0.2">
      <c r="B49" s="18"/>
      <c r="C49" s="1141" t="s">
        <v>5</v>
      </c>
      <c r="D49" s="1141"/>
      <c r="E49" s="1142"/>
      <c r="F49" s="19">
        <v>4.72</v>
      </c>
      <c r="G49" s="20" t="s">
        <v>524</v>
      </c>
      <c r="H49" s="20">
        <v>2.15</v>
      </c>
      <c r="I49" s="20" t="s">
        <v>525</v>
      </c>
      <c r="J49" s="21">
        <v>1.75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I36" sqref="I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49" t="s">
        <v>526</v>
      </c>
      <c r="D34" s="1149"/>
      <c r="E34" s="1150"/>
      <c r="F34" s="32">
        <v>0.89</v>
      </c>
      <c r="G34" s="33">
        <v>1.05</v>
      </c>
      <c r="H34" s="33">
        <v>0.9</v>
      </c>
      <c r="I34" s="33">
        <v>1.03</v>
      </c>
      <c r="J34" s="34">
        <v>1.1299999999999999</v>
      </c>
      <c r="K34" s="22"/>
      <c r="L34" s="22"/>
      <c r="M34" s="22"/>
      <c r="N34" s="22"/>
      <c r="O34" s="22"/>
      <c r="P34" s="22"/>
    </row>
    <row r="35" spans="1:16" ht="39" customHeight="1" x14ac:dyDescent="0.15">
      <c r="A35" s="22"/>
      <c r="B35" s="35"/>
      <c r="C35" s="1143" t="s">
        <v>527</v>
      </c>
      <c r="D35" s="1144"/>
      <c r="E35" s="1145"/>
      <c r="F35" s="36">
        <v>0.62</v>
      </c>
      <c r="G35" s="37">
        <v>1.46</v>
      </c>
      <c r="H35" s="37">
        <v>0.64</v>
      </c>
      <c r="I35" s="37">
        <v>1.4</v>
      </c>
      <c r="J35" s="38">
        <v>1.0900000000000001</v>
      </c>
      <c r="K35" s="22"/>
      <c r="L35" s="22"/>
      <c r="M35" s="22"/>
      <c r="N35" s="22"/>
      <c r="O35" s="22"/>
      <c r="P35" s="22"/>
    </row>
    <row r="36" spans="1:16" ht="39" customHeight="1" x14ac:dyDescent="0.15">
      <c r="A36" s="22"/>
      <c r="B36" s="35"/>
      <c r="C36" s="1143" t="s">
        <v>528</v>
      </c>
      <c r="D36" s="1144"/>
      <c r="E36" s="1145"/>
      <c r="F36" s="36">
        <v>1.1200000000000001</v>
      </c>
      <c r="G36" s="37">
        <v>0.51</v>
      </c>
      <c r="H36" s="37">
        <v>0.41</v>
      </c>
      <c r="I36" s="37">
        <v>0.3</v>
      </c>
      <c r="J36" s="38">
        <v>0.4</v>
      </c>
      <c r="K36" s="22"/>
      <c r="L36" s="22"/>
      <c r="M36" s="22"/>
      <c r="N36" s="22"/>
      <c r="O36" s="22"/>
      <c r="P36" s="22"/>
    </row>
    <row r="37" spans="1:16" ht="39" customHeight="1" x14ac:dyDescent="0.15">
      <c r="A37" s="22"/>
      <c r="B37" s="35"/>
      <c r="C37" s="1143" t="s">
        <v>529</v>
      </c>
      <c r="D37" s="1144"/>
      <c r="E37" s="1145"/>
      <c r="F37" s="36">
        <v>0.11</v>
      </c>
      <c r="G37" s="37">
        <v>0.14000000000000001</v>
      </c>
      <c r="H37" s="37">
        <v>0.12</v>
      </c>
      <c r="I37" s="37">
        <v>0.14000000000000001</v>
      </c>
      <c r="J37" s="38">
        <v>0.1</v>
      </c>
      <c r="K37" s="22"/>
      <c r="L37" s="22"/>
      <c r="M37" s="22"/>
      <c r="N37" s="22"/>
      <c r="O37" s="22"/>
      <c r="P37" s="22"/>
    </row>
    <row r="38" spans="1:16" ht="39" customHeight="1" x14ac:dyDescent="0.15">
      <c r="A38" s="22"/>
      <c r="B38" s="35"/>
      <c r="C38" s="1143" t="s">
        <v>530</v>
      </c>
      <c r="D38" s="1144"/>
      <c r="E38" s="1145"/>
      <c r="F38" s="36">
        <v>0.02</v>
      </c>
      <c r="G38" s="37">
        <v>0.08</v>
      </c>
      <c r="H38" s="37">
        <v>0.1</v>
      </c>
      <c r="I38" s="37">
        <v>0.09</v>
      </c>
      <c r="J38" s="38">
        <v>0.1</v>
      </c>
      <c r="K38" s="22"/>
      <c r="L38" s="22"/>
      <c r="M38" s="22"/>
      <c r="N38" s="22"/>
      <c r="O38" s="22"/>
      <c r="P38" s="22"/>
    </row>
    <row r="39" spans="1:16" ht="39" customHeight="1" x14ac:dyDescent="0.15">
      <c r="A39" s="22"/>
      <c r="B39" s="35"/>
      <c r="C39" s="1143" t="s">
        <v>531</v>
      </c>
      <c r="D39" s="1144"/>
      <c r="E39" s="1145"/>
      <c r="F39" s="36">
        <v>0.28999999999999998</v>
      </c>
      <c r="G39" s="37">
        <v>0.61</v>
      </c>
      <c r="H39" s="37">
        <v>1.32</v>
      </c>
      <c r="I39" s="37">
        <v>1.46</v>
      </c>
      <c r="J39" s="38">
        <v>0</v>
      </c>
      <c r="K39" s="22"/>
      <c r="L39" s="22"/>
      <c r="M39" s="22"/>
      <c r="N39" s="22"/>
      <c r="O39" s="22"/>
      <c r="P39" s="22"/>
    </row>
    <row r="40" spans="1:16" ht="39" customHeight="1" x14ac:dyDescent="0.15">
      <c r="A40" s="22"/>
      <c r="B40" s="35"/>
      <c r="C40" s="1143" t="s">
        <v>532</v>
      </c>
      <c r="D40" s="1144"/>
      <c r="E40" s="1145"/>
      <c r="F40" s="36">
        <v>0</v>
      </c>
      <c r="G40" s="37">
        <v>0</v>
      </c>
      <c r="H40" s="37">
        <v>2.7</v>
      </c>
      <c r="I40" s="37">
        <v>0</v>
      </c>
      <c r="J40" s="38">
        <v>0</v>
      </c>
      <c r="K40" s="22"/>
      <c r="L40" s="22"/>
      <c r="M40" s="22"/>
      <c r="N40" s="22"/>
      <c r="O40" s="22"/>
      <c r="P40" s="22"/>
    </row>
    <row r="41" spans="1:16" ht="39" customHeight="1" x14ac:dyDescent="0.15">
      <c r="A41" s="22"/>
      <c r="B41" s="35"/>
      <c r="C41" s="1143" t="s">
        <v>533</v>
      </c>
      <c r="D41" s="1144"/>
      <c r="E41" s="1145"/>
      <c r="F41" s="36">
        <v>0</v>
      </c>
      <c r="G41" s="37">
        <v>0</v>
      </c>
      <c r="H41" s="37">
        <v>0</v>
      </c>
      <c r="I41" s="37">
        <v>0</v>
      </c>
      <c r="J41" s="38">
        <v>0</v>
      </c>
      <c r="K41" s="22"/>
      <c r="L41" s="22"/>
      <c r="M41" s="22"/>
      <c r="N41" s="22"/>
      <c r="O41" s="22"/>
      <c r="P41" s="22"/>
    </row>
    <row r="42" spans="1:16" ht="39" customHeight="1" x14ac:dyDescent="0.15">
      <c r="A42" s="22"/>
      <c r="B42" s="39"/>
      <c r="C42" s="1143" t="s">
        <v>534</v>
      </c>
      <c r="D42" s="1144"/>
      <c r="E42" s="1145"/>
      <c r="F42" s="36" t="s">
        <v>535</v>
      </c>
      <c r="G42" s="37" t="s">
        <v>536</v>
      </c>
      <c r="H42" s="37" t="s">
        <v>479</v>
      </c>
      <c r="I42" s="37" t="s">
        <v>479</v>
      </c>
      <c r="J42" s="38" t="s">
        <v>479</v>
      </c>
      <c r="K42" s="22"/>
      <c r="L42" s="22"/>
      <c r="M42" s="22"/>
      <c r="N42" s="22"/>
      <c r="O42" s="22"/>
      <c r="P42" s="22"/>
    </row>
    <row r="43" spans="1:16" ht="39" customHeight="1" thickBot="1" x14ac:dyDescent="0.2">
      <c r="A43" s="22"/>
      <c r="B43" s="40"/>
      <c r="C43" s="1146" t="s">
        <v>537</v>
      </c>
      <c r="D43" s="1147"/>
      <c r="E43" s="1148"/>
      <c r="F43" s="41" t="s">
        <v>479</v>
      </c>
      <c r="G43" s="42" t="s">
        <v>479</v>
      </c>
      <c r="H43" s="42">
        <v>0</v>
      </c>
      <c r="I43" s="42" t="s">
        <v>479</v>
      </c>
      <c r="J43" s="43" t="s">
        <v>479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HwGU42xJKX8SjAKVZ4rT345rSBo9uruaHNrAfpriyBNCO3r1+4VPQe2pP/Tlhr7CRd7fCmQzn/p6b5H1jWSpA==" saltValue="qbnzqrXFJhCahSFE7K/j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5" zoomScaleNormal="65" zoomScaleSheetLayoutView="55" workbookViewId="0">
      <selection activeCell="L14" sqref="L1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1140</v>
      </c>
      <c r="L45" s="60">
        <v>1088</v>
      </c>
      <c r="M45" s="60">
        <v>1051</v>
      </c>
      <c r="N45" s="60">
        <v>969</v>
      </c>
      <c r="O45" s="61">
        <v>930</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x14ac:dyDescent="0.15">
      <c r="A48" s="48"/>
      <c r="B48" s="1161"/>
      <c r="C48" s="1162"/>
      <c r="D48" s="62"/>
      <c r="E48" s="1153" t="s">
        <v>14</v>
      </c>
      <c r="F48" s="1153"/>
      <c r="G48" s="1153"/>
      <c r="H48" s="1153"/>
      <c r="I48" s="1153"/>
      <c r="J48" s="1154"/>
      <c r="K48" s="63">
        <v>253</v>
      </c>
      <c r="L48" s="64">
        <v>259</v>
      </c>
      <c r="M48" s="64">
        <v>251</v>
      </c>
      <c r="N48" s="64">
        <v>246</v>
      </c>
      <c r="O48" s="65">
        <v>240</v>
      </c>
      <c r="P48" s="48"/>
      <c r="Q48" s="48"/>
      <c r="R48" s="48"/>
      <c r="S48" s="48"/>
      <c r="T48" s="48"/>
      <c r="U48" s="48"/>
    </row>
    <row r="49" spans="1:21" ht="30.75" customHeight="1" x14ac:dyDescent="0.15">
      <c r="A49" s="48"/>
      <c r="B49" s="1161"/>
      <c r="C49" s="1162"/>
      <c r="D49" s="62"/>
      <c r="E49" s="1153" t="s">
        <v>15</v>
      </c>
      <c r="F49" s="1153"/>
      <c r="G49" s="1153"/>
      <c r="H49" s="1153"/>
      <c r="I49" s="1153"/>
      <c r="J49" s="1154"/>
      <c r="K49" s="63">
        <v>12</v>
      </c>
      <c r="L49" s="64">
        <v>21</v>
      </c>
      <c r="M49" s="64">
        <v>21</v>
      </c>
      <c r="N49" s="64">
        <v>21</v>
      </c>
      <c r="O49" s="65">
        <v>16</v>
      </c>
      <c r="P49" s="48"/>
      <c r="Q49" s="48"/>
      <c r="R49" s="48"/>
      <c r="S49" s="48"/>
      <c r="T49" s="48"/>
      <c r="U49" s="48"/>
    </row>
    <row r="50" spans="1:21" ht="30.75" customHeight="1" x14ac:dyDescent="0.15">
      <c r="A50" s="48"/>
      <c r="B50" s="1161"/>
      <c r="C50" s="1162"/>
      <c r="D50" s="62"/>
      <c r="E50" s="1153" t="s">
        <v>16</v>
      </c>
      <c r="F50" s="1153"/>
      <c r="G50" s="1153"/>
      <c r="H50" s="1153"/>
      <c r="I50" s="1153"/>
      <c r="J50" s="1154"/>
      <c r="K50" s="63" t="s">
        <v>479</v>
      </c>
      <c r="L50" s="64" t="s">
        <v>479</v>
      </c>
      <c r="M50" s="64" t="s">
        <v>479</v>
      </c>
      <c r="N50" s="64" t="s">
        <v>479</v>
      </c>
      <c r="O50" s="65" t="s">
        <v>479</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479</v>
      </c>
      <c r="L51" s="64" t="s">
        <v>479</v>
      </c>
      <c r="M51" s="64" t="s">
        <v>479</v>
      </c>
      <c r="N51" s="64" t="s">
        <v>479</v>
      </c>
      <c r="O51" s="65" t="s">
        <v>479</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689</v>
      </c>
      <c r="L52" s="64">
        <v>680</v>
      </c>
      <c r="M52" s="64">
        <v>671</v>
      </c>
      <c r="N52" s="64">
        <v>668</v>
      </c>
      <c r="O52" s="65">
        <v>626</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716</v>
      </c>
      <c r="L53" s="69">
        <v>688</v>
      </c>
      <c r="M53" s="69">
        <v>652</v>
      </c>
      <c r="N53" s="69">
        <v>568</v>
      </c>
      <c r="O53" s="70">
        <v>560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65" zoomScaleNormal="65" zoomScaleSheetLayoutView="100" workbookViewId="0">
      <selection activeCell="M5" sqref="M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167" t="s">
        <v>23</v>
      </c>
      <c r="C41" s="1168"/>
      <c r="D41" s="81"/>
      <c r="E41" s="1173" t="s">
        <v>24</v>
      </c>
      <c r="F41" s="1173"/>
      <c r="G41" s="1173"/>
      <c r="H41" s="1174"/>
      <c r="I41" s="82">
        <v>8408</v>
      </c>
      <c r="J41" s="83">
        <v>7891</v>
      </c>
      <c r="K41" s="83">
        <v>7363</v>
      </c>
      <c r="L41" s="83">
        <v>7103</v>
      </c>
      <c r="M41" s="84">
        <v>7251</v>
      </c>
    </row>
    <row r="42" spans="2:13" ht="27.75" customHeight="1" x14ac:dyDescent="0.15">
      <c r="B42" s="1169"/>
      <c r="C42" s="1170"/>
      <c r="D42" s="85"/>
      <c r="E42" s="1175" t="s">
        <v>25</v>
      </c>
      <c r="F42" s="1175"/>
      <c r="G42" s="1175"/>
      <c r="H42" s="1176"/>
      <c r="I42" s="86" t="s">
        <v>479</v>
      </c>
      <c r="J42" s="87" t="s">
        <v>479</v>
      </c>
      <c r="K42" s="87" t="s">
        <v>479</v>
      </c>
      <c r="L42" s="87" t="s">
        <v>479</v>
      </c>
      <c r="M42" s="88" t="s">
        <v>479</v>
      </c>
    </row>
    <row r="43" spans="2:13" ht="27.75" customHeight="1" x14ac:dyDescent="0.15">
      <c r="B43" s="1169"/>
      <c r="C43" s="1170"/>
      <c r="D43" s="85"/>
      <c r="E43" s="1175" t="s">
        <v>26</v>
      </c>
      <c r="F43" s="1175"/>
      <c r="G43" s="1175"/>
      <c r="H43" s="1176"/>
      <c r="I43" s="86">
        <v>4336</v>
      </c>
      <c r="J43" s="87">
        <v>4240</v>
      </c>
      <c r="K43" s="87">
        <v>4136</v>
      </c>
      <c r="L43" s="87">
        <v>4018</v>
      </c>
      <c r="M43" s="88">
        <v>3877</v>
      </c>
    </row>
    <row r="44" spans="2:13" ht="27.75" customHeight="1" x14ac:dyDescent="0.15">
      <c r="B44" s="1169"/>
      <c r="C44" s="1170"/>
      <c r="D44" s="85"/>
      <c r="E44" s="1175" t="s">
        <v>27</v>
      </c>
      <c r="F44" s="1175"/>
      <c r="G44" s="1175"/>
      <c r="H44" s="1176"/>
      <c r="I44" s="86">
        <v>78</v>
      </c>
      <c r="J44" s="87">
        <v>70</v>
      </c>
      <c r="K44" s="87">
        <v>5</v>
      </c>
      <c r="L44" s="87">
        <v>70</v>
      </c>
      <c r="M44" s="88">
        <v>142</v>
      </c>
    </row>
    <row r="45" spans="2:13" ht="27.75" customHeight="1" x14ac:dyDescent="0.15">
      <c r="B45" s="1169"/>
      <c r="C45" s="1170"/>
      <c r="D45" s="85"/>
      <c r="E45" s="1175" t="s">
        <v>28</v>
      </c>
      <c r="F45" s="1175"/>
      <c r="G45" s="1175"/>
      <c r="H45" s="1176"/>
      <c r="I45" s="86">
        <v>1591</v>
      </c>
      <c r="J45" s="87">
        <v>1656</v>
      </c>
      <c r="K45" s="87">
        <v>1713</v>
      </c>
      <c r="L45" s="87">
        <v>1621</v>
      </c>
      <c r="M45" s="88">
        <v>1421</v>
      </c>
    </row>
    <row r="46" spans="2:13" ht="27.75" customHeight="1" x14ac:dyDescent="0.15">
      <c r="B46" s="1169"/>
      <c r="C46" s="1170"/>
      <c r="D46" s="85"/>
      <c r="E46" s="1175" t="s">
        <v>29</v>
      </c>
      <c r="F46" s="1175"/>
      <c r="G46" s="1175"/>
      <c r="H46" s="1176"/>
      <c r="I46" s="86" t="s">
        <v>479</v>
      </c>
      <c r="J46" s="87" t="s">
        <v>479</v>
      </c>
      <c r="K46" s="87" t="s">
        <v>479</v>
      </c>
      <c r="L46" s="87" t="s">
        <v>479</v>
      </c>
      <c r="M46" s="88" t="s">
        <v>479</v>
      </c>
    </row>
    <row r="47" spans="2:13" ht="27.75" customHeight="1" x14ac:dyDescent="0.15">
      <c r="B47" s="1169"/>
      <c r="C47" s="1170"/>
      <c r="D47" s="85"/>
      <c r="E47" s="1175" t="s">
        <v>30</v>
      </c>
      <c r="F47" s="1175"/>
      <c r="G47" s="1175"/>
      <c r="H47" s="1176"/>
      <c r="I47" s="86" t="s">
        <v>479</v>
      </c>
      <c r="J47" s="87" t="s">
        <v>479</v>
      </c>
      <c r="K47" s="87" t="s">
        <v>479</v>
      </c>
      <c r="L47" s="87" t="s">
        <v>479</v>
      </c>
      <c r="M47" s="88" t="s">
        <v>479</v>
      </c>
    </row>
    <row r="48" spans="2:13" ht="27.75" customHeight="1" x14ac:dyDescent="0.15">
      <c r="B48" s="1171"/>
      <c r="C48" s="1172"/>
      <c r="D48" s="85"/>
      <c r="E48" s="1175" t="s">
        <v>31</v>
      </c>
      <c r="F48" s="1175"/>
      <c r="G48" s="1175"/>
      <c r="H48" s="1176"/>
      <c r="I48" s="86" t="s">
        <v>479</v>
      </c>
      <c r="J48" s="87" t="s">
        <v>479</v>
      </c>
      <c r="K48" s="87" t="s">
        <v>479</v>
      </c>
      <c r="L48" s="87" t="s">
        <v>479</v>
      </c>
      <c r="M48" s="88" t="s">
        <v>479</v>
      </c>
    </row>
    <row r="49" spans="2:13" ht="27.75" customHeight="1" x14ac:dyDescent="0.15">
      <c r="B49" s="1177" t="s">
        <v>32</v>
      </c>
      <c r="C49" s="1178"/>
      <c r="D49" s="89"/>
      <c r="E49" s="1175" t="s">
        <v>33</v>
      </c>
      <c r="F49" s="1175"/>
      <c r="G49" s="1175"/>
      <c r="H49" s="1176"/>
      <c r="I49" s="86">
        <v>1639</v>
      </c>
      <c r="J49" s="87">
        <v>1702</v>
      </c>
      <c r="K49" s="87">
        <v>1783</v>
      </c>
      <c r="L49" s="87">
        <v>1653</v>
      </c>
      <c r="M49" s="88">
        <v>1717</v>
      </c>
    </row>
    <row r="50" spans="2:13" ht="27.75" customHeight="1" x14ac:dyDescent="0.15">
      <c r="B50" s="1169"/>
      <c r="C50" s="1170"/>
      <c r="D50" s="85"/>
      <c r="E50" s="1175" t="s">
        <v>34</v>
      </c>
      <c r="F50" s="1175"/>
      <c r="G50" s="1175"/>
      <c r="H50" s="1176"/>
      <c r="I50" s="86">
        <v>3</v>
      </c>
      <c r="J50" s="87">
        <v>0</v>
      </c>
      <c r="K50" s="87" t="s">
        <v>479</v>
      </c>
      <c r="L50" s="87" t="s">
        <v>479</v>
      </c>
      <c r="M50" s="88" t="s">
        <v>479</v>
      </c>
    </row>
    <row r="51" spans="2:13" ht="27.75" customHeight="1" x14ac:dyDescent="0.15">
      <c r="B51" s="1171"/>
      <c r="C51" s="1172"/>
      <c r="D51" s="85"/>
      <c r="E51" s="1175" t="s">
        <v>35</v>
      </c>
      <c r="F51" s="1175"/>
      <c r="G51" s="1175"/>
      <c r="H51" s="1176"/>
      <c r="I51" s="86">
        <v>7013</v>
      </c>
      <c r="J51" s="87">
        <v>6872</v>
      </c>
      <c r="K51" s="87">
        <v>6806</v>
      </c>
      <c r="L51" s="87">
        <v>6918</v>
      </c>
      <c r="M51" s="88">
        <v>6668</v>
      </c>
    </row>
    <row r="52" spans="2:13" ht="27.75" customHeight="1" thickBot="1" x14ac:dyDescent="0.2">
      <c r="B52" s="1179" t="s">
        <v>36</v>
      </c>
      <c r="C52" s="1180"/>
      <c r="D52" s="90"/>
      <c r="E52" s="1181" t="s">
        <v>37</v>
      </c>
      <c r="F52" s="1181"/>
      <c r="G52" s="1181"/>
      <c r="H52" s="1182"/>
      <c r="I52" s="91">
        <v>5759</v>
      </c>
      <c r="J52" s="92">
        <v>5283</v>
      </c>
      <c r="K52" s="92">
        <v>4629</v>
      </c>
      <c r="L52" s="92">
        <v>4241</v>
      </c>
      <c r="M52" s="93">
        <v>4306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E1" zoomScale="70" zoomScaleNormal="70" zoomScaleSheetLayoutView="55" workbookViewId="0">
      <selection activeCell="A2" sqref="A2"/>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3"/>
      <c r="B1" s="1184"/>
      <c r="P1" s="244"/>
      <c r="Q1" s="244"/>
    </row>
    <row r="2" spans="1:51" ht="25.5" x14ac:dyDescent="0.25">
      <c r="A2" s="1183"/>
      <c r="C2" s="1185"/>
      <c r="P2" s="244"/>
      <c r="Q2" s="244"/>
    </row>
    <row r="3" spans="1:51" ht="25.5" x14ac:dyDescent="0.25">
      <c r="A3" s="1183"/>
      <c r="C3" s="1185"/>
      <c r="P3" s="244"/>
      <c r="Q3" s="244"/>
    </row>
    <row r="4" spans="1:51" s="1186" customFormat="1" x14ac:dyDescent="0.15">
      <c r="A4" s="1183"/>
      <c r="B4" s="1183"/>
      <c r="C4" s="1183"/>
      <c r="D4" s="1183"/>
      <c r="E4" s="1183"/>
      <c r="F4" s="1183"/>
      <c r="G4" s="1183"/>
      <c r="H4" s="1183"/>
      <c r="I4" s="1183"/>
      <c r="J4" s="1183"/>
      <c r="K4" s="1183"/>
      <c r="L4" s="1183"/>
      <c r="M4" s="1183"/>
      <c r="N4" s="1183"/>
      <c r="O4" s="1183"/>
      <c r="P4" s="1183"/>
      <c r="Q4" s="1183"/>
      <c r="R4" s="1183"/>
      <c r="S4" s="1183"/>
      <c r="T4" s="1183"/>
      <c r="U4" s="1183"/>
      <c r="V4" s="1183"/>
      <c r="W4" s="1183"/>
      <c r="X4" s="1183"/>
      <c r="Y4" s="1183"/>
      <c r="Z4" s="1183"/>
      <c r="AA4" s="1183"/>
      <c r="AB4" s="1183"/>
      <c r="AC4" s="1183"/>
      <c r="AD4" s="1183"/>
      <c r="AE4" s="1183"/>
      <c r="AF4" s="1183"/>
      <c r="AG4" s="1183"/>
      <c r="AH4" s="1183"/>
      <c r="AI4" s="1183"/>
    </row>
    <row r="5" spans="1:51" s="1186" customFormat="1" x14ac:dyDescent="0.15">
      <c r="A5" s="1183"/>
      <c r="B5" s="1183"/>
      <c r="C5" s="1183"/>
      <c r="D5" s="1183"/>
      <c r="E5" s="1183"/>
      <c r="F5" s="1183"/>
      <c r="G5" s="1183"/>
      <c r="H5" s="1183"/>
      <c r="I5" s="1183"/>
      <c r="J5" s="1183"/>
      <c r="K5" s="1183"/>
      <c r="L5" s="1183"/>
      <c r="M5" s="1183"/>
      <c r="N5" s="1183"/>
      <c r="O5" s="1183"/>
      <c r="P5" s="1183"/>
      <c r="Q5" s="1183"/>
      <c r="R5" s="1183"/>
      <c r="S5" s="1183"/>
      <c r="T5" s="1183"/>
      <c r="U5" s="1183"/>
      <c r="V5" s="1183"/>
      <c r="W5" s="1183"/>
      <c r="X5" s="1183"/>
      <c r="Y5" s="1183"/>
      <c r="Z5" s="1183"/>
      <c r="AA5" s="1183"/>
      <c r="AB5" s="1183"/>
      <c r="AC5" s="1183"/>
      <c r="AD5" s="1183"/>
      <c r="AE5" s="1183"/>
      <c r="AF5" s="1183"/>
      <c r="AG5" s="1183"/>
      <c r="AH5" s="1183"/>
      <c r="AI5" s="1183"/>
    </row>
    <row r="6" spans="1:51" s="1186" customFormat="1" x14ac:dyDescent="0.15">
      <c r="A6" s="1183"/>
      <c r="B6" s="1183"/>
      <c r="C6" s="1183"/>
      <c r="D6" s="1183"/>
      <c r="E6" s="1183"/>
      <c r="F6" s="1183"/>
      <c r="G6" s="1183"/>
      <c r="H6" s="1183"/>
      <c r="I6" s="1183"/>
      <c r="J6" s="1183"/>
      <c r="K6" s="1183"/>
      <c r="L6" s="1183"/>
      <c r="M6" s="1183"/>
      <c r="N6" s="1183"/>
      <c r="O6" s="1183"/>
      <c r="P6" s="1183"/>
      <c r="Q6" s="1183"/>
      <c r="R6" s="1183"/>
      <c r="S6" s="1183"/>
      <c r="T6" s="1183"/>
      <c r="U6" s="1183"/>
      <c r="V6" s="1183"/>
      <c r="W6" s="1183"/>
      <c r="X6" s="1183"/>
      <c r="Y6" s="1183"/>
      <c r="Z6" s="1183"/>
      <c r="AA6" s="1183"/>
      <c r="AB6" s="1183"/>
      <c r="AC6" s="1183"/>
      <c r="AD6" s="1183"/>
      <c r="AE6" s="1183"/>
      <c r="AF6" s="1183"/>
      <c r="AG6" s="1183"/>
      <c r="AH6" s="1183"/>
      <c r="AI6" s="1183"/>
    </row>
    <row r="7" spans="1:51" s="1186" customFormat="1" x14ac:dyDescent="0.15">
      <c r="A7" s="1183"/>
      <c r="B7" s="1183"/>
      <c r="C7" s="1183"/>
      <c r="D7" s="1183"/>
      <c r="E7" s="1183"/>
      <c r="F7" s="1183"/>
      <c r="G7" s="1183"/>
      <c r="H7" s="1183"/>
      <c r="I7" s="1183"/>
      <c r="J7" s="1183"/>
      <c r="K7" s="1183"/>
      <c r="L7" s="1183"/>
      <c r="M7" s="1183"/>
      <c r="N7" s="1183"/>
      <c r="O7" s="1183"/>
      <c r="P7" s="1183"/>
      <c r="Q7" s="1183"/>
      <c r="R7" s="1183"/>
      <c r="S7" s="1183"/>
      <c r="T7" s="1183"/>
      <c r="U7" s="1183"/>
      <c r="V7" s="1183"/>
      <c r="W7" s="1183"/>
      <c r="X7" s="1183"/>
      <c r="Y7" s="1183"/>
      <c r="Z7" s="1183"/>
      <c r="AA7" s="1183"/>
      <c r="AB7" s="1183"/>
      <c r="AC7" s="1183"/>
      <c r="AD7" s="1183"/>
      <c r="AE7" s="1183"/>
      <c r="AF7" s="1183"/>
      <c r="AG7" s="1183"/>
      <c r="AH7" s="1183"/>
      <c r="AI7" s="1183"/>
    </row>
    <row r="8" spans="1:51" s="1186" customFormat="1" x14ac:dyDescent="0.15">
      <c r="A8" s="1183"/>
      <c r="B8" s="1183"/>
      <c r="C8" s="1183"/>
      <c r="D8" s="1183"/>
      <c r="E8" s="1183"/>
      <c r="F8" s="1183"/>
      <c r="G8" s="1183"/>
      <c r="H8" s="1183"/>
      <c r="I8" s="1183"/>
      <c r="J8" s="1183"/>
      <c r="K8" s="1183"/>
      <c r="L8" s="1183"/>
      <c r="M8" s="1183"/>
      <c r="N8" s="1183"/>
      <c r="O8" s="1183"/>
      <c r="P8" s="1183"/>
      <c r="Q8" s="1183"/>
      <c r="R8" s="1183"/>
      <c r="S8" s="1183"/>
      <c r="T8" s="1183"/>
      <c r="U8" s="1183"/>
      <c r="V8" s="1183"/>
      <c r="W8" s="1183"/>
      <c r="X8" s="1183"/>
      <c r="Y8" s="1183"/>
      <c r="Z8" s="1183"/>
      <c r="AA8" s="1183"/>
      <c r="AB8" s="1183"/>
      <c r="AC8" s="1183"/>
      <c r="AD8" s="1183"/>
      <c r="AE8" s="1183"/>
      <c r="AF8" s="1183"/>
      <c r="AG8" s="1183"/>
      <c r="AH8" s="1183"/>
      <c r="AI8" s="1183"/>
    </row>
    <row r="9" spans="1:51" s="1186" customFormat="1" x14ac:dyDescent="0.15">
      <c r="A9" s="1183"/>
      <c r="B9" s="1183"/>
      <c r="C9" s="1183"/>
      <c r="D9" s="1183"/>
      <c r="E9" s="1183"/>
      <c r="F9" s="1183"/>
      <c r="G9" s="1183"/>
      <c r="H9" s="1183"/>
      <c r="I9" s="1183"/>
      <c r="J9" s="1183"/>
      <c r="K9" s="1183"/>
      <c r="L9" s="1183"/>
      <c r="M9" s="1183"/>
      <c r="N9" s="1183"/>
      <c r="O9" s="1183"/>
      <c r="P9" s="1183"/>
      <c r="Q9" s="1183"/>
      <c r="R9" s="1183"/>
      <c r="S9" s="1183"/>
      <c r="T9" s="1183"/>
      <c r="U9" s="1183"/>
      <c r="V9" s="1183"/>
      <c r="W9" s="1183"/>
      <c r="X9" s="1183"/>
      <c r="Y9" s="1183"/>
      <c r="Z9" s="1183"/>
      <c r="AA9" s="1183"/>
      <c r="AB9" s="1183"/>
      <c r="AC9" s="1183"/>
      <c r="AD9" s="1183"/>
      <c r="AE9" s="1183"/>
      <c r="AF9" s="1183"/>
      <c r="AG9" s="1183"/>
      <c r="AH9" s="1183"/>
      <c r="AI9" s="1183"/>
    </row>
    <row r="10" spans="1:51" s="1186" customFormat="1" x14ac:dyDescent="0.15">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c r="AE10" s="1183"/>
      <c r="AF10" s="1183"/>
      <c r="AG10" s="1183"/>
      <c r="AH10" s="1183"/>
      <c r="AI10" s="1183"/>
      <c r="AY10" s="1186" t="s">
        <v>544</v>
      </c>
    </row>
    <row r="11" spans="1:51" s="1186" customFormat="1" x14ac:dyDescent="0.15">
      <c r="A11" s="1183"/>
      <c r="B11" s="1183"/>
      <c r="C11" s="1183"/>
      <c r="D11" s="1183"/>
      <c r="E11" s="1183"/>
      <c r="F11" s="1183"/>
      <c r="G11" s="1183"/>
      <c r="H11" s="1183"/>
      <c r="I11" s="1183"/>
      <c r="J11" s="1183"/>
      <c r="K11" s="1183"/>
      <c r="L11" s="1183"/>
      <c r="M11" s="1183"/>
      <c r="N11" s="1183"/>
      <c r="O11" s="1183"/>
      <c r="P11" s="1183"/>
      <c r="Q11" s="1183"/>
      <c r="R11" s="1183"/>
      <c r="S11" s="1183"/>
      <c r="T11" s="1183"/>
      <c r="U11" s="1183"/>
      <c r="V11" s="1183"/>
      <c r="W11" s="1183"/>
      <c r="X11" s="1183"/>
      <c r="Y11" s="1183"/>
      <c r="Z11" s="1183"/>
      <c r="AA11" s="1183"/>
      <c r="AB11" s="1183"/>
      <c r="AC11" s="1183"/>
      <c r="AD11" s="1183"/>
      <c r="AE11" s="1183"/>
      <c r="AF11" s="1183"/>
      <c r="AG11" s="1183"/>
      <c r="AH11" s="1183"/>
      <c r="AI11" s="1183"/>
    </row>
    <row r="12" spans="1:51" s="1186" customFormat="1" x14ac:dyDescent="0.15">
      <c r="A12" s="1183"/>
      <c r="B12" s="1183"/>
      <c r="C12" s="1183"/>
      <c r="D12" s="1183"/>
      <c r="E12" s="1183"/>
      <c r="F12" s="1183"/>
      <c r="G12" s="1183"/>
      <c r="H12" s="1183"/>
      <c r="I12" s="1183"/>
      <c r="J12" s="1183"/>
      <c r="K12" s="1183"/>
      <c r="L12" s="1183"/>
      <c r="M12" s="1183"/>
      <c r="N12" s="1183"/>
      <c r="O12" s="1183"/>
      <c r="P12" s="1183"/>
      <c r="Q12" s="1183"/>
      <c r="R12" s="1183"/>
      <c r="S12" s="1183"/>
      <c r="T12" s="1183"/>
      <c r="U12" s="1183"/>
      <c r="V12" s="1183"/>
      <c r="W12" s="1183"/>
      <c r="X12" s="1183"/>
      <c r="Y12" s="1183"/>
      <c r="Z12" s="1183"/>
      <c r="AA12" s="1183"/>
      <c r="AB12" s="1183"/>
      <c r="AC12" s="1183"/>
      <c r="AD12" s="1183"/>
      <c r="AE12" s="1183"/>
      <c r="AF12" s="1183"/>
      <c r="AG12" s="1183"/>
      <c r="AH12" s="1183"/>
      <c r="AI12" s="1183"/>
      <c r="AY12" s="1186" t="s">
        <v>544</v>
      </c>
    </row>
    <row r="13" spans="1:51" s="1186" customFormat="1" x14ac:dyDescent="0.15">
      <c r="A13" s="1183"/>
      <c r="B13" s="1183"/>
      <c r="C13" s="1183"/>
      <c r="D13" s="1183"/>
      <c r="E13" s="1183"/>
      <c r="F13" s="1183"/>
      <c r="G13" s="1183"/>
      <c r="H13" s="1183"/>
      <c r="I13" s="1183"/>
      <c r="J13" s="1183"/>
      <c r="K13" s="1183"/>
      <c r="L13" s="1183"/>
      <c r="M13" s="1183"/>
      <c r="N13" s="1183"/>
      <c r="O13" s="1183"/>
      <c r="P13" s="1183"/>
      <c r="Q13" s="1183"/>
      <c r="R13" s="1183"/>
      <c r="S13" s="1183"/>
      <c r="T13" s="1183"/>
      <c r="U13" s="1183"/>
      <c r="V13" s="1183"/>
      <c r="W13" s="1183"/>
      <c r="X13" s="1183"/>
      <c r="Y13" s="1183"/>
      <c r="Z13" s="1183"/>
      <c r="AA13" s="1183"/>
      <c r="AB13" s="1183"/>
      <c r="AC13" s="1183"/>
      <c r="AD13" s="1183"/>
      <c r="AE13" s="1183"/>
      <c r="AF13" s="1183"/>
      <c r="AG13" s="1183"/>
      <c r="AH13" s="1183"/>
      <c r="AI13" s="1183"/>
    </row>
    <row r="14" spans="1:51" s="1186" customFormat="1" ht="14.25" customHeight="1" x14ac:dyDescent="0.15">
      <c r="A14" s="1183"/>
      <c r="B14" s="1183"/>
      <c r="C14" s="1183"/>
      <c r="D14" s="1183"/>
      <c r="E14" s="1183"/>
      <c r="F14" s="1183"/>
      <c r="G14" s="1183"/>
      <c r="H14" s="1183"/>
      <c r="I14" s="1183"/>
      <c r="J14" s="1183"/>
      <c r="K14" s="1183"/>
      <c r="L14" s="1183"/>
      <c r="M14" s="1183"/>
      <c r="N14" s="1183"/>
      <c r="O14" s="1183"/>
      <c r="P14" s="1183"/>
      <c r="Q14" s="1183"/>
      <c r="R14" s="1183"/>
      <c r="S14" s="1183"/>
      <c r="T14" s="1183"/>
      <c r="U14" s="1183"/>
      <c r="V14" s="1183"/>
      <c r="W14" s="1183"/>
      <c r="X14" s="1183"/>
      <c r="Y14" s="1183"/>
      <c r="Z14" s="1183"/>
      <c r="AA14" s="1183"/>
      <c r="AB14" s="1183"/>
      <c r="AC14" s="1183"/>
      <c r="AD14" s="1183"/>
      <c r="AE14" s="1183"/>
      <c r="AF14" s="1183"/>
      <c r="AG14" s="1183"/>
      <c r="AH14" s="1183"/>
      <c r="AI14" s="1183"/>
    </row>
    <row r="15" spans="1:51" s="1186" customFormat="1" x14ac:dyDescent="0.15">
      <c r="A15" s="243"/>
      <c r="B15" s="1183"/>
      <c r="C15" s="1183"/>
      <c r="D15" s="1183"/>
      <c r="E15" s="1183"/>
      <c r="F15" s="1183"/>
      <c r="G15" s="1183"/>
      <c r="H15" s="1183"/>
      <c r="I15" s="1183"/>
      <c r="J15" s="1183"/>
      <c r="K15" s="1183"/>
      <c r="L15" s="1183"/>
      <c r="M15" s="1183"/>
      <c r="N15" s="1183"/>
      <c r="O15" s="1183"/>
      <c r="P15" s="1183"/>
      <c r="Q15" s="1183"/>
      <c r="R15" s="1183"/>
      <c r="S15" s="1183"/>
      <c r="T15" s="1183"/>
      <c r="U15" s="1183"/>
      <c r="V15" s="1183"/>
      <c r="W15" s="1183"/>
      <c r="X15" s="1183"/>
      <c r="Y15" s="1183"/>
      <c r="Z15" s="1183"/>
      <c r="AA15" s="1183"/>
      <c r="AB15" s="1183"/>
      <c r="AC15" s="1183"/>
      <c r="AD15" s="1183"/>
      <c r="AE15" s="1183"/>
      <c r="AF15" s="1183"/>
      <c r="AG15" s="1183"/>
      <c r="AH15" s="1183"/>
      <c r="AI15" s="1183"/>
    </row>
    <row r="16" spans="1:51" s="1186" customFormat="1" x14ac:dyDescent="0.15">
      <c r="A16" s="243"/>
      <c r="B16" s="1183"/>
      <c r="C16" s="1183"/>
      <c r="D16" s="1183"/>
      <c r="E16" s="1183"/>
      <c r="F16" s="1183"/>
      <c r="G16" s="1183"/>
      <c r="H16" s="1183"/>
      <c r="I16" s="1183"/>
      <c r="J16" s="1183"/>
      <c r="K16" s="1183"/>
      <c r="L16" s="1183"/>
      <c r="M16" s="1183"/>
      <c r="N16" s="1183"/>
      <c r="O16" s="1183"/>
      <c r="P16" s="1183"/>
      <c r="Q16" s="1183"/>
      <c r="R16" s="1183"/>
      <c r="S16" s="1183"/>
      <c r="T16" s="1183"/>
      <c r="U16" s="1183"/>
      <c r="V16" s="1183"/>
      <c r="W16" s="1183"/>
      <c r="X16" s="1183"/>
      <c r="Y16" s="1183"/>
      <c r="Z16" s="1183"/>
      <c r="AA16" s="1183"/>
      <c r="AB16" s="1183"/>
      <c r="AC16" s="1183"/>
      <c r="AD16" s="1183"/>
      <c r="AE16" s="1183"/>
      <c r="AF16" s="1183"/>
      <c r="AG16" s="1183"/>
      <c r="AH16" s="1183"/>
      <c r="AI16" s="1183"/>
    </row>
    <row r="17" spans="1:259" s="1186" customFormat="1" x14ac:dyDescent="0.15">
      <c r="A17" s="243"/>
      <c r="B17" s="1183"/>
      <c r="C17" s="1183"/>
      <c r="D17" s="1183"/>
      <c r="E17" s="1183"/>
      <c r="F17" s="1183"/>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c r="AE17" s="1183"/>
      <c r="AF17" s="1183"/>
      <c r="AG17" s="1183"/>
      <c r="AH17" s="1183"/>
      <c r="AI17" s="1183"/>
    </row>
    <row r="18" spans="1:259" s="1186" customFormat="1" x14ac:dyDescent="0.15">
      <c r="A18" s="243"/>
      <c r="B18" s="1183"/>
      <c r="C18" s="1183"/>
      <c r="D18" s="1183"/>
      <c r="E18" s="1183"/>
      <c r="F18" s="1183"/>
      <c r="G18" s="1183"/>
      <c r="H18" s="1183"/>
      <c r="I18" s="1183"/>
      <c r="J18" s="1183"/>
      <c r="K18" s="1183"/>
      <c r="L18" s="1183"/>
      <c r="M18" s="1183"/>
      <c r="N18" s="1183"/>
      <c r="O18" s="1183"/>
      <c r="P18" s="1183"/>
      <c r="Q18" s="1183"/>
      <c r="R18" s="1183"/>
      <c r="S18" s="1183"/>
      <c r="T18" s="1183"/>
      <c r="U18" s="1183"/>
      <c r="V18" s="1183"/>
      <c r="W18" s="1183"/>
      <c r="X18" s="1183"/>
      <c r="Y18" s="1183"/>
      <c r="Z18" s="1183"/>
      <c r="AA18" s="1183"/>
      <c r="AB18" s="1183"/>
      <c r="AC18" s="1183"/>
      <c r="AD18" s="1183"/>
      <c r="AE18" s="1183"/>
      <c r="AF18" s="1183"/>
      <c r="AG18" s="1183"/>
      <c r="AH18" s="1183"/>
      <c r="AI18" s="1183"/>
    </row>
    <row r="19" spans="1:259" x14ac:dyDescent="0.15">
      <c r="P19" s="244"/>
      <c r="Q19" s="244"/>
    </row>
    <row r="20" spans="1:259" x14ac:dyDescent="0.15">
      <c r="P20" s="244"/>
      <c r="Q20" s="244"/>
    </row>
    <row r="21" spans="1:259" ht="17.25" x14ac:dyDescent="0.15">
      <c r="B21" s="1187"/>
      <c r="C21" s="246"/>
      <c r="D21" s="246"/>
      <c r="E21" s="246"/>
      <c r="F21" s="246"/>
      <c r="G21" s="246"/>
      <c r="H21" s="246"/>
      <c r="I21" s="246"/>
      <c r="J21" s="246"/>
      <c r="K21" s="246"/>
      <c r="L21" s="246"/>
      <c r="M21" s="246"/>
      <c r="N21" s="1188"/>
      <c r="O21" s="246"/>
      <c r="P21" s="247"/>
      <c r="Q21" s="244"/>
      <c r="IY21" s="1189"/>
    </row>
    <row r="22" spans="1:259" ht="17.25" x14ac:dyDescent="0.15">
      <c r="B22" s="248"/>
      <c r="IY22" s="1190"/>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1"/>
      <c r="C40" s="244"/>
      <c r="D40" s="244"/>
      <c r="E40" s="244"/>
      <c r="F40" s="244"/>
      <c r="G40" s="244"/>
      <c r="H40" s="244"/>
      <c r="I40" s="244"/>
      <c r="J40" s="244"/>
      <c r="K40" s="244"/>
      <c r="L40" s="244"/>
      <c r="M40" s="244"/>
      <c r="N40" s="244"/>
      <c r="O40" s="244"/>
      <c r="P40" s="1191"/>
      <c r="Q40" s="244"/>
    </row>
    <row r="41" spans="2:17" ht="17.25" x14ac:dyDescent="0.15">
      <c r="B41" s="245" t="s">
        <v>545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2" t="s">
        <v>546</v>
      </c>
      <c r="I42" s="1193"/>
      <c r="J42" s="1193"/>
      <c r="K42" s="1193"/>
      <c r="L42" s="244"/>
      <c r="M42" s="244"/>
      <c r="N42" s="244"/>
      <c r="O42" s="244"/>
    </row>
    <row r="43" spans="2:17" x14ac:dyDescent="0.15">
      <c r="B43" s="248"/>
      <c r="C43" s="244"/>
      <c r="D43" s="244"/>
      <c r="E43" s="244"/>
      <c r="F43" s="244"/>
      <c r="G43" s="1194"/>
      <c r="H43" s="1195"/>
      <c r="I43" s="1195"/>
      <c r="J43" s="1195"/>
      <c r="K43" s="1195"/>
      <c r="L43" s="1195"/>
      <c r="M43" s="1195"/>
      <c r="N43" s="1195"/>
      <c r="O43" s="1196"/>
    </row>
    <row r="44" spans="2:17" x14ac:dyDescent="0.15">
      <c r="B44" s="248"/>
      <c r="C44" s="244"/>
      <c r="D44" s="244"/>
      <c r="E44" s="244"/>
      <c r="F44" s="244"/>
      <c r="G44" s="1197"/>
      <c r="H44" s="1198"/>
      <c r="I44" s="1198"/>
      <c r="J44" s="1198"/>
      <c r="K44" s="1198"/>
      <c r="L44" s="1198"/>
      <c r="M44" s="1198"/>
      <c r="N44" s="1198"/>
      <c r="O44" s="1199"/>
    </row>
    <row r="45" spans="2:17" x14ac:dyDescent="0.15">
      <c r="B45" s="248"/>
      <c r="C45" s="244"/>
      <c r="D45" s="244"/>
      <c r="E45" s="244"/>
      <c r="F45" s="244"/>
      <c r="G45" s="1197"/>
      <c r="H45" s="1198"/>
      <c r="I45" s="1198"/>
      <c r="J45" s="1198"/>
      <c r="K45" s="1198"/>
      <c r="L45" s="1198"/>
      <c r="M45" s="1198"/>
      <c r="N45" s="1198"/>
      <c r="O45" s="1199"/>
    </row>
    <row r="46" spans="2:17" x14ac:dyDescent="0.15">
      <c r="B46" s="248"/>
      <c r="C46" s="244"/>
      <c r="D46" s="244"/>
      <c r="E46" s="244"/>
      <c r="F46" s="244"/>
      <c r="G46" s="1197"/>
      <c r="H46" s="1198"/>
      <c r="I46" s="1198"/>
      <c r="J46" s="1198"/>
      <c r="K46" s="1198"/>
      <c r="L46" s="1198"/>
      <c r="M46" s="1198"/>
      <c r="N46" s="1198"/>
      <c r="O46" s="1199"/>
    </row>
    <row r="47" spans="2:17" x14ac:dyDescent="0.15">
      <c r="B47" s="248"/>
      <c r="C47" s="244"/>
      <c r="D47" s="244"/>
      <c r="E47" s="244"/>
      <c r="F47" s="244"/>
      <c r="G47" s="1200"/>
      <c r="H47" s="1201"/>
      <c r="I47" s="1201"/>
      <c r="J47" s="1201"/>
      <c r="K47" s="1201"/>
      <c r="L47" s="1201"/>
      <c r="M47" s="1201"/>
      <c r="N47" s="1201"/>
      <c r="O47" s="1202"/>
    </row>
    <row r="48" spans="2:17" x14ac:dyDescent="0.15">
      <c r="B48" s="248"/>
      <c r="C48" s="244"/>
      <c r="D48" s="244"/>
      <c r="E48" s="244"/>
      <c r="F48" s="244"/>
      <c r="G48" s="244"/>
      <c r="H48" s="1203"/>
      <c r="I48" s="1203"/>
      <c r="J48" s="1203"/>
    </row>
    <row r="49" spans="1:17" x14ac:dyDescent="0.15">
      <c r="B49" s="248"/>
      <c r="C49" s="244"/>
      <c r="D49" s="244"/>
      <c r="E49" s="244"/>
      <c r="F49" s="244"/>
      <c r="G49" s="243" t="s">
        <v>547</v>
      </c>
    </row>
    <row r="50" spans="1:17" x14ac:dyDescent="0.15">
      <c r="B50" s="248"/>
      <c r="C50" s="244"/>
      <c r="D50" s="244"/>
      <c r="E50" s="244"/>
      <c r="F50" s="244"/>
      <c r="G50" s="1204"/>
      <c r="H50" s="1205"/>
      <c r="I50" s="1205"/>
      <c r="J50" s="1206"/>
      <c r="K50" s="1207" t="s">
        <v>519</v>
      </c>
      <c r="L50" s="1207" t="s">
        <v>520</v>
      </c>
      <c r="M50" s="1207" t="s">
        <v>521</v>
      </c>
      <c r="N50" s="1207" t="s">
        <v>522</v>
      </c>
      <c r="O50" s="1207" t="s">
        <v>523</v>
      </c>
    </row>
    <row r="51" spans="1:17" x14ac:dyDescent="0.15">
      <c r="B51" s="248"/>
      <c r="C51" s="244"/>
      <c r="D51" s="244"/>
      <c r="E51" s="244"/>
      <c r="F51" s="244"/>
      <c r="G51" s="1208" t="s">
        <v>548</v>
      </c>
      <c r="H51" s="1209"/>
      <c r="I51" s="1210" t="s">
        <v>549</v>
      </c>
      <c r="J51" s="1210"/>
      <c r="K51" s="1211"/>
      <c r="L51" s="1211"/>
      <c r="M51" s="1211"/>
      <c r="N51" s="1211"/>
      <c r="O51" s="1211"/>
    </row>
    <row r="52" spans="1:17" x14ac:dyDescent="0.15">
      <c r="B52" s="248"/>
      <c r="C52" s="244"/>
      <c r="D52" s="244"/>
      <c r="E52" s="244"/>
      <c r="F52" s="244"/>
      <c r="G52" s="1212"/>
      <c r="H52" s="1213"/>
      <c r="I52" s="1214"/>
      <c r="J52" s="1214"/>
      <c r="K52" s="1215"/>
      <c r="L52" s="1215"/>
      <c r="M52" s="1215"/>
      <c r="N52" s="1215"/>
      <c r="O52" s="1215"/>
    </row>
    <row r="53" spans="1:17" x14ac:dyDescent="0.15">
      <c r="A53" s="1216"/>
      <c r="B53" s="248"/>
      <c r="C53" s="244"/>
      <c r="D53" s="244"/>
      <c r="E53" s="244"/>
      <c r="F53" s="244"/>
      <c r="G53" s="1212"/>
      <c r="H53" s="1213"/>
      <c r="I53" s="1217" t="s">
        <v>550</v>
      </c>
      <c r="J53" s="1217"/>
      <c r="K53" s="1218"/>
      <c r="L53" s="1218"/>
      <c r="M53" s="1218"/>
      <c r="N53" s="1218"/>
      <c r="O53" s="1218"/>
    </row>
    <row r="54" spans="1:17" x14ac:dyDescent="0.15">
      <c r="A54" s="1216"/>
      <c r="B54" s="248"/>
      <c r="C54" s="244"/>
      <c r="D54" s="244"/>
      <c r="E54" s="244"/>
      <c r="F54" s="244"/>
      <c r="G54" s="1219"/>
      <c r="H54" s="1220"/>
      <c r="I54" s="1217"/>
      <c r="J54" s="1217"/>
      <c r="K54" s="1221"/>
      <c r="L54" s="1221"/>
      <c r="M54" s="1221"/>
      <c r="N54" s="1221"/>
      <c r="O54" s="1221"/>
    </row>
    <row r="55" spans="1:17" x14ac:dyDescent="0.15">
      <c r="A55" s="1216"/>
      <c r="B55" s="248"/>
      <c r="C55" s="244"/>
      <c r="D55" s="244"/>
      <c r="E55" s="244"/>
      <c r="F55" s="244"/>
      <c r="G55" s="1222" t="s">
        <v>551</v>
      </c>
      <c r="H55" s="1223"/>
      <c r="I55" s="1217" t="s">
        <v>549</v>
      </c>
      <c r="J55" s="1217"/>
      <c r="K55" s="1211"/>
      <c r="L55" s="1211"/>
      <c r="M55" s="1211"/>
      <c r="N55" s="1211"/>
      <c r="O55" s="1211"/>
    </row>
    <row r="56" spans="1:17" x14ac:dyDescent="0.15">
      <c r="A56" s="1216"/>
      <c r="B56" s="248"/>
      <c r="C56" s="244"/>
      <c r="D56" s="244"/>
      <c r="E56" s="244"/>
      <c r="F56" s="244"/>
      <c r="G56" s="1224"/>
      <c r="H56" s="1225"/>
      <c r="I56" s="1217"/>
      <c r="J56" s="1217"/>
      <c r="K56" s="1215"/>
      <c r="L56" s="1215"/>
      <c r="M56" s="1215"/>
      <c r="N56" s="1215"/>
      <c r="O56" s="1215"/>
    </row>
    <row r="57" spans="1:17" s="1216" customFormat="1" x14ac:dyDescent="0.15">
      <c r="B57" s="1226"/>
      <c r="C57" s="1193"/>
      <c r="D57" s="1193"/>
      <c r="E57" s="1193"/>
      <c r="F57" s="1193"/>
      <c r="G57" s="1224"/>
      <c r="H57" s="1225"/>
      <c r="I57" s="1227" t="s">
        <v>550</v>
      </c>
      <c r="J57" s="1227"/>
      <c r="K57" s="1218"/>
      <c r="L57" s="1218"/>
      <c r="M57" s="1218"/>
      <c r="N57" s="1218"/>
      <c r="O57" s="1218"/>
      <c r="P57" s="1228"/>
      <c r="Q57" s="1226"/>
    </row>
    <row r="58" spans="1:17" s="1216" customFormat="1" x14ac:dyDescent="0.15">
      <c r="A58" s="243"/>
      <c r="B58" s="1226"/>
      <c r="C58" s="1193"/>
      <c r="D58" s="1193"/>
      <c r="E58" s="1193"/>
      <c r="F58" s="1193"/>
      <c r="G58" s="1229"/>
      <c r="H58" s="1230"/>
      <c r="I58" s="1227"/>
      <c r="J58" s="1227"/>
      <c r="K58" s="1221"/>
      <c r="L58" s="1221"/>
      <c r="M58" s="1221"/>
      <c r="N58" s="1221"/>
      <c r="O58" s="1221"/>
      <c r="P58" s="1228"/>
      <c r="Q58" s="1226"/>
    </row>
    <row r="59" spans="1:17" s="1216" customFormat="1" x14ac:dyDescent="0.15">
      <c r="A59" s="243"/>
      <c r="B59" s="1226"/>
      <c r="C59" s="1193"/>
      <c r="D59" s="1193"/>
      <c r="E59" s="1193"/>
      <c r="F59" s="1193"/>
      <c r="G59" s="1193"/>
      <c r="H59" s="1193"/>
      <c r="I59" s="1193"/>
      <c r="J59" s="1193"/>
      <c r="K59" s="1231"/>
      <c r="L59" s="1231"/>
      <c r="M59" s="1231"/>
      <c r="N59" s="1231"/>
      <c r="O59" s="1231"/>
      <c r="P59" s="1228"/>
      <c r="Q59" s="1226"/>
    </row>
    <row r="60" spans="1:17" s="1216" customFormat="1" x14ac:dyDescent="0.15">
      <c r="A60" s="243"/>
      <c r="B60" s="1226"/>
      <c r="C60" s="1193"/>
      <c r="D60" s="1193"/>
      <c r="E60" s="1193"/>
      <c r="F60" s="1193"/>
      <c r="G60" s="1193"/>
      <c r="H60" s="1193"/>
      <c r="I60" s="1193"/>
      <c r="J60" s="1193"/>
      <c r="K60" s="1231"/>
      <c r="L60" s="1231"/>
      <c r="M60" s="1231"/>
      <c r="N60" s="1231"/>
      <c r="O60" s="1231"/>
      <c r="P60" s="1228"/>
      <c r="Q60" s="1226"/>
    </row>
    <row r="61" spans="1:17" s="1216" customFormat="1" x14ac:dyDescent="0.15">
      <c r="A61" s="243"/>
      <c r="B61" s="1232"/>
      <c r="C61" s="1233"/>
      <c r="D61" s="1233"/>
      <c r="E61" s="1233"/>
      <c r="F61" s="1233"/>
      <c r="G61" s="1233"/>
      <c r="H61" s="1233"/>
      <c r="I61" s="1233"/>
      <c r="J61" s="1233"/>
      <c r="K61" s="1233"/>
      <c r="L61" s="1233"/>
      <c r="M61" s="1234"/>
      <c r="N61" s="1234"/>
      <c r="O61" s="1234"/>
      <c r="P61" s="1235"/>
      <c r="Q61" s="1226"/>
    </row>
    <row r="62" spans="1:17" x14ac:dyDescent="0.15">
      <c r="B62" s="1191"/>
      <c r="C62" s="1191"/>
      <c r="D62" s="1191"/>
      <c r="E62" s="1191"/>
      <c r="F62" s="1191"/>
      <c r="G62" s="1191"/>
      <c r="H62" s="1191"/>
      <c r="I62" s="1191"/>
      <c r="J62" s="1191"/>
      <c r="K62" s="1191"/>
      <c r="L62" s="1191"/>
      <c r="M62" s="1191"/>
      <c r="N62" s="1191"/>
      <c r="O62" s="1191"/>
      <c r="P62" s="1191"/>
      <c r="Q62" s="244"/>
    </row>
    <row r="63" spans="1:17" ht="17.25" x14ac:dyDescent="0.15">
      <c r="B63" s="307" t="s">
        <v>552</v>
      </c>
      <c r="C63" s="244"/>
      <c r="D63" s="244"/>
      <c r="E63" s="244"/>
      <c r="F63" s="244"/>
      <c r="G63" s="244"/>
      <c r="H63" s="244"/>
      <c r="I63" s="244"/>
      <c r="J63" s="244"/>
      <c r="K63" s="244"/>
      <c r="L63" s="244"/>
      <c r="M63" s="244"/>
      <c r="N63" s="244"/>
      <c r="O63" s="244"/>
    </row>
    <row r="64" spans="1:17" x14ac:dyDescent="0.15">
      <c r="B64" s="248"/>
      <c r="C64" s="244"/>
      <c r="D64" s="244"/>
      <c r="E64" s="244"/>
      <c r="F64" s="244"/>
      <c r="G64" s="1192" t="s">
        <v>546</v>
      </c>
      <c r="I64" s="1193"/>
      <c r="J64" s="1193"/>
      <c r="K64" s="1193"/>
      <c r="L64" s="244"/>
      <c r="M64" s="244"/>
      <c r="N64" s="244"/>
      <c r="O64" s="244"/>
    </row>
    <row r="65" spans="2:30" x14ac:dyDescent="0.15">
      <c r="B65" s="248"/>
      <c r="C65" s="244"/>
      <c r="D65" s="244"/>
      <c r="E65" s="244"/>
      <c r="F65" s="244"/>
      <c r="G65" s="1236" t="s">
        <v>553</v>
      </c>
      <c r="H65" s="1195"/>
      <c r="I65" s="1195"/>
      <c r="J65" s="1195"/>
      <c r="K65" s="1195"/>
      <c r="L65" s="1195"/>
      <c r="M65" s="1195"/>
      <c r="N65" s="1195"/>
      <c r="O65" s="1196"/>
    </row>
    <row r="66" spans="2:30" x14ac:dyDescent="0.15">
      <c r="B66" s="248"/>
      <c r="C66" s="244"/>
      <c r="D66" s="244"/>
      <c r="E66" s="244"/>
      <c r="F66" s="244"/>
      <c r="G66" s="1197"/>
      <c r="H66" s="1198"/>
      <c r="I66" s="1198"/>
      <c r="J66" s="1198"/>
      <c r="K66" s="1198"/>
      <c r="L66" s="1198"/>
      <c r="M66" s="1198"/>
      <c r="N66" s="1198"/>
      <c r="O66" s="1199"/>
    </row>
    <row r="67" spans="2:30" x14ac:dyDescent="0.15">
      <c r="B67" s="248"/>
      <c r="C67" s="244"/>
      <c r="D67" s="244"/>
      <c r="E67" s="244"/>
      <c r="F67" s="244"/>
      <c r="G67" s="1197"/>
      <c r="H67" s="1198"/>
      <c r="I67" s="1198"/>
      <c r="J67" s="1198"/>
      <c r="K67" s="1198"/>
      <c r="L67" s="1198"/>
      <c r="M67" s="1198"/>
      <c r="N67" s="1198"/>
      <c r="O67" s="1199"/>
    </row>
    <row r="68" spans="2:30" x14ac:dyDescent="0.15">
      <c r="B68" s="248"/>
      <c r="C68" s="244"/>
      <c r="D68" s="244"/>
      <c r="E68" s="244"/>
      <c r="F68" s="244"/>
      <c r="G68" s="1197"/>
      <c r="H68" s="1198"/>
      <c r="I68" s="1198"/>
      <c r="J68" s="1198"/>
      <c r="K68" s="1198"/>
      <c r="L68" s="1198"/>
      <c r="M68" s="1198"/>
      <c r="N68" s="1198"/>
      <c r="O68" s="1199"/>
    </row>
    <row r="69" spans="2:30" x14ac:dyDescent="0.15">
      <c r="B69" s="248"/>
      <c r="C69" s="244"/>
      <c r="D69" s="244"/>
      <c r="E69" s="244"/>
      <c r="F69" s="244"/>
      <c r="G69" s="1200"/>
      <c r="H69" s="1201"/>
      <c r="I69" s="1201"/>
      <c r="J69" s="1201"/>
      <c r="K69" s="1201"/>
      <c r="L69" s="1201"/>
      <c r="M69" s="1201"/>
      <c r="N69" s="1201"/>
      <c r="O69" s="1202"/>
    </row>
    <row r="70" spans="2:30" x14ac:dyDescent="0.15">
      <c r="B70" s="248"/>
      <c r="C70" s="244"/>
      <c r="D70" s="244"/>
      <c r="E70" s="244"/>
      <c r="F70" s="244"/>
      <c r="G70" s="244"/>
      <c r="H70" s="1237"/>
      <c r="I70" s="1237"/>
      <c r="J70" s="1238"/>
      <c r="K70" s="1238"/>
      <c r="L70" s="1239"/>
      <c r="M70" s="1238"/>
      <c r="N70" s="1239"/>
      <c r="O70" s="1240"/>
    </row>
    <row r="71" spans="2:30" x14ac:dyDescent="0.15">
      <c r="B71" s="248"/>
      <c r="C71" s="244"/>
      <c r="D71" s="244"/>
      <c r="E71" s="244"/>
      <c r="F71" s="244"/>
      <c r="G71" s="1241" t="s">
        <v>554</v>
      </c>
      <c r="I71" s="1242"/>
      <c r="J71" s="1238"/>
      <c r="K71" s="1238"/>
      <c r="L71" s="1239"/>
      <c r="M71" s="1238"/>
      <c r="N71" s="1239"/>
      <c r="O71" s="1240"/>
    </row>
    <row r="72" spans="2:30" x14ac:dyDescent="0.15">
      <c r="B72" s="248"/>
      <c r="C72" s="244"/>
      <c r="D72" s="244"/>
      <c r="E72" s="244"/>
      <c r="F72" s="244"/>
      <c r="G72" s="1204"/>
      <c r="H72" s="1205"/>
      <c r="I72" s="1205"/>
      <c r="J72" s="1206"/>
      <c r="K72" s="1207" t="s">
        <v>519</v>
      </c>
      <c r="L72" s="1207" t="s">
        <v>520</v>
      </c>
      <c r="M72" s="1207" t="s">
        <v>521</v>
      </c>
      <c r="N72" s="1207" t="s">
        <v>522</v>
      </c>
      <c r="O72" s="1207" t="s">
        <v>523</v>
      </c>
    </row>
    <row r="73" spans="2:30" x14ac:dyDescent="0.15">
      <c r="B73" s="248"/>
      <c r="C73" s="244"/>
      <c r="D73" s="244"/>
      <c r="E73" s="244"/>
      <c r="F73" s="244"/>
      <c r="G73" s="1208" t="s">
        <v>548</v>
      </c>
      <c r="H73" s="1209"/>
      <c r="I73" s="1210" t="s">
        <v>549</v>
      </c>
      <c r="J73" s="1210"/>
      <c r="K73" s="1243">
        <v>157.4</v>
      </c>
      <c r="L73" s="1243">
        <v>147.6</v>
      </c>
      <c r="M73" s="1215">
        <v>126.4</v>
      </c>
      <c r="N73" s="1215">
        <v>119.2</v>
      </c>
      <c r="O73" s="1215">
        <v>115.9</v>
      </c>
      <c r="S73" s="243">
        <v>9.9</v>
      </c>
    </row>
    <row r="74" spans="2:30" x14ac:dyDescent="0.15">
      <c r="B74" s="248"/>
      <c r="C74" s="244"/>
      <c r="D74" s="244"/>
      <c r="E74" s="244"/>
      <c r="F74" s="244"/>
      <c r="G74" s="1212"/>
      <c r="H74" s="1213"/>
      <c r="I74" s="1214"/>
      <c r="J74" s="1214"/>
      <c r="K74" s="1243"/>
      <c r="L74" s="1243"/>
      <c r="M74" s="1215"/>
      <c r="N74" s="1215"/>
      <c r="O74" s="1215"/>
    </row>
    <row r="75" spans="2:30" x14ac:dyDescent="0.15">
      <c r="B75" s="248"/>
      <c r="C75" s="244"/>
      <c r="D75" s="244"/>
      <c r="E75" s="244"/>
      <c r="F75" s="244"/>
      <c r="G75" s="1212"/>
      <c r="H75" s="1213"/>
      <c r="I75" s="1217" t="s">
        <v>555</v>
      </c>
      <c r="J75" s="1217"/>
      <c r="K75" s="1244">
        <v>21</v>
      </c>
      <c r="L75" s="1244">
        <v>19.899999999999999</v>
      </c>
      <c r="M75" s="1244">
        <v>18.8</v>
      </c>
      <c r="N75" s="1244">
        <v>17.600000000000001</v>
      </c>
      <c r="O75" s="1244">
        <v>16.2</v>
      </c>
      <c r="U75" s="243">
        <v>81.2</v>
      </c>
      <c r="W75" s="243">
        <v>87.2</v>
      </c>
      <c r="Y75" s="243">
        <v>99.8</v>
      </c>
      <c r="AA75" s="243">
        <v>109.5</v>
      </c>
      <c r="AC75" s="243">
        <v>115.2</v>
      </c>
    </row>
    <row r="76" spans="2:30" x14ac:dyDescent="0.15">
      <c r="B76" s="248"/>
      <c r="C76" s="244"/>
      <c r="D76" s="244"/>
      <c r="E76" s="244"/>
      <c r="F76" s="244"/>
      <c r="G76" s="1219"/>
      <c r="H76" s="1220"/>
      <c r="I76" s="1217"/>
      <c r="J76" s="1217"/>
      <c r="K76" s="1221"/>
      <c r="L76" s="1221"/>
      <c r="M76" s="1221"/>
      <c r="N76" s="1221"/>
      <c r="O76" s="1221"/>
    </row>
    <row r="77" spans="2:30" x14ac:dyDescent="0.15">
      <c r="B77" s="248"/>
      <c r="C77" s="244"/>
      <c r="D77" s="244"/>
      <c r="E77" s="244"/>
      <c r="F77" s="244"/>
      <c r="G77" s="1222" t="s">
        <v>551</v>
      </c>
      <c r="H77" s="1223"/>
      <c r="I77" s="1217" t="s">
        <v>549</v>
      </c>
      <c r="J77" s="1217"/>
      <c r="K77" s="1243">
        <v>64.3</v>
      </c>
      <c r="L77" s="1243">
        <v>61.3</v>
      </c>
      <c r="M77" s="1215">
        <v>54.6</v>
      </c>
      <c r="N77" s="1215">
        <v>48.7</v>
      </c>
      <c r="O77" s="1215">
        <v>36.5</v>
      </c>
      <c r="R77" s="243">
        <v>12.3</v>
      </c>
      <c r="T77" s="243">
        <v>11.1</v>
      </c>
    </row>
    <row r="78" spans="2:30" x14ac:dyDescent="0.15">
      <c r="B78" s="248"/>
      <c r="C78" s="244"/>
      <c r="D78" s="244"/>
      <c r="E78" s="244"/>
      <c r="F78" s="244"/>
      <c r="G78" s="1224"/>
      <c r="H78" s="1225"/>
      <c r="I78" s="1217"/>
      <c r="J78" s="1217"/>
      <c r="K78" s="1243"/>
      <c r="L78" s="1243"/>
      <c r="M78" s="1215"/>
      <c r="N78" s="1215"/>
      <c r="O78" s="1215"/>
    </row>
    <row r="79" spans="2:30" x14ac:dyDescent="0.15">
      <c r="B79" s="248"/>
      <c r="C79" s="244"/>
      <c r="D79" s="244"/>
      <c r="E79" s="244"/>
      <c r="F79" s="244"/>
      <c r="G79" s="1224"/>
      <c r="H79" s="1225"/>
      <c r="I79" s="1245" t="s">
        <v>555</v>
      </c>
      <c r="J79" s="1227"/>
      <c r="K79" s="1246">
        <v>12.3</v>
      </c>
      <c r="L79" s="1246">
        <v>11.7</v>
      </c>
      <c r="M79" s="1246">
        <v>11.2</v>
      </c>
      <c r="N79" s="1246">
        <v>10.4</v>
      </c>
      <c r="O79" s="1246">
        <v>9</v>
      </c>
      <c r="V79" s="243">
        <v>53.5</v>
      </c>
      <c r="X79" s="243">
        <v>48.2</v>
      </c>
      <c r="Z79" s="243">
        <v>34.200000000000003</v>
      </c>
      <c r="AB79" s="243">
        <v>30.3</v>
      </c>
      <c r="AD79" s="243">
        <v>28.9</v>
      </c>
    </row>
    <row r="80" spans="2:30" x14ac:dyDescent="0.15">
      <c r="B80" s="248"/>
      <c r="C80" s="244"/>
      <c r="D80" s="244"/>
      <c r="E80" s="244"/>
      <c r="F80" s="244"/>
      <c r="G80" s="1229"/>
      <c r="H80" s="1230"/>
      <c r="I80" s="1227"/>
      <c r="J80" s="1227"/>
      <c r="K80" s="1246"/>
      <c r="L80" s="1246"/>
      <c r="M80" s="1246"/>
      <c r="N80" s="1246"/>
      <c r="O80" s="1246"/>
    </row>
    <row r="81" spans="2:17" x14ac:dyDescent="0.15">
      <c r="B81" s="248"/>
      <c r="C81" s="244"/>
      <c r="D81" s="244"/>
      <c r="E81" s="244"/>
      <c r="F81" s="244"/>
      <c r="G81" s="244"/>
      <c r="H81" s="244"/>
      <c r="I81" s="244"/>
      <c r="J81" s="244"/>
      <c r="K81" s="1247"/>
      <c r="L81" s="244"/>
      <c r="M81" s="244"/>
      <c r="N81" s="244"/>
      <c r="O81" s="244"/>
    </row>
    <row r="82" spans="2:17" ht="17.25" x14ac:dyDescent="0.15">
      <c r="B82" s="248"/>
      <c r="C82" s="244"/>
      <c r="D82" s="244"/>
      <c r="E82" s="244"/>
      <c r="F82" s="244"/>
      <c r="G82" s="244"/>
      <c r="H82" s="244"/>
      <c r="I82" s="244"/>
      <c r="J82" s="244"/>
      <c r="K82" s="1248"/>
      <c r="L82" s="1248"/>
      <c r="M82" s="1248"/>
      <c r="N82" s="1248"/>
      <c r="O82" s="1248"/>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49"/>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0" zoomScale="40" zoomScaleNormal="40" zoomScaleSheetLayoutView="70" workbookViewId="0">
      <selection activeCell="A2" sqref="A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election activeCell="A2" sqref="A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36258</v>
      </c>
      <c r="E3" s="116"/>
      <c r="F3" s="117">
        <v>61557</v>
      </c>
      <c r="G3" s="118"/>
      <c r="H3" s="119"/>
    </row>
    <row r="4" spans="1:8" x14ac:dyDescent="0.15">
      <c r="A4" s="120"/>
      <c r="B4" s="121"/>
      <c r="C4" s="122"/>
      <c r="D4" s="123">
        <v>32722</v>
      </c>
      <c r="E4" s="124"/>
      <c r="F4" s="125">
        <v>32497</v>
      </c>
      <c r="G4" s="126"/>
      <c r="H4" s="127"/>
    </row>
    <row r="5" spans="1:8" x14ac:dyDescent="0.15">
      <c r="A5" s="108" t="s">
        <v>513</v>
      </c>
      <c r="B5" s="113"/>
      <c r="C5" s="114"/>
      <c r="D5" s="115">
        <v>27345</v>
      </c>
      <c r="E5" s="116"/>
      <c r="F5" s="117">
        <v>69806</v>
      </c>
      <c r="G5" s="118"/>
      <c r="H5" s="119"/>
    </row>
    <row r="6" spans="1:8" x14ac:dyDescent="0.15">
      <c r="A6" s="120"/>
      <c r="B6" s="121"/>
      <c r="C6" s="122"/>
      <c r="D6" s="123">
        <v>24230</v>
      </c>
      <c r="E6" s="124"/>
      <c r="F6" s="125">
        <v>32823</v>
      </c>
      <c r="G6" s="126"/>
      <c r="H6" s="127"/>
    </row>
    <row r="7" spans="1:8" x14ac:dyDescent="0.15">
      <c r="A7" s="108" t="s">
        <v>514</v>
      </c>
      <c r="B7" s="113"/>
      <c r="C7" s="114"/>
      <c r="D7" s="115">
        <v>15083</v>
      </c>
      <c r="E7" s="116"/>
      <c r="F7" s="117">
        <v>74444</v>
      </c>
      <c r="G7" s="118"/>
      <c r="H7" s="119"/>
    </row>
    <row r="8" spans="1:8" x14ac:dyDescent="0.15">
      <c r="A8" s="120"/>
      <c r="B8" s="121"/>
      <c r="C8" s="122"/>
      <c r="D8" s="123">
        <v>9225</v>
      </c>
      <c r="E8" s="124"/>
      <c r="F8" s="125">
        <v>34175</v>
      </c>
      <c r="G8" s="126"/>
      <c r="H8" s="127"/>
    </row>
    <row r="9" spans="1:8" x14ac:dyDescent="0.15">
      <c r="A9" s="108" t="s">
        <v>515</v>
      </c>
      <c r="B9" s="113"/>
      <c r="C9" s="114"/>
      <c r="D9" s="115">
        <v>41884</v>
      </c>
      <c r="E9" s="116"/>
      <c r="F9" s="117">
        <v>85205</v>
      </c>
      <c r="G9" s="118"/>
      <c r="H9" s="119"/>
    </row>
    <row r="10" spans="1:8" x14ac:dyDescent="0.15">
      <c r="A10" s="120"/>
      <c r="B10" s="121"/>
      <c r="C10" s="122"/>
      <c r="D10" s="123">
        <v>14863</v>
      </c>
      <c r="E10" s="124"/>
      <c r="F10" s="125">
        <v>38847</v>
      </c>
      <c r="G10" s="126"/>
      <c r="H10" s="127"/>
    </row>
    <row r="11" spans="1:8" x14ac:dyDescent="0.15">
      <c r="A11" s="108" t="s">
        <v>516</v>
      </c>
      <c r="B11" s="113"/>
      <c r="C11" s="114"/>
      <c r="D11" s="115">
        <v>77134</v>
      </c>
      <c r="E11" s="116"/>
      <c r="F11" s="117">
        <v>69469</v>
      </c>
      <c r="G11" s="118"/>
      <c r="H11" s="119"/>
    </row>
    <row r="12" spans="1:8" x14ac:dyDescent="0.15">
      <c r="A12" s="120"/>
      <c r="B12" s="121"/>
      <c r="C12" s="128"/>
      <c r="D12" s="123">
        <v>27025</v>
      </c>
      <c r="E12" s="124"/>
      <c r="F12" s="125">
        <v>38215</v>
      </c>
      <c r="G12" s="126"/>
      <c r="H12" s="127"/>
    </row>
    <row r="13" spans="1:8" x14ac:dyDescent="0.15">
      <c r="A13" s="108"/>
      <c r="B13" s="113"/>
      <c r="C13" s="129"/>
      <c r="D13" s="130">
        <v>39541</v>
      </c>
      <c r="E13" s="131"/>
      <c r="F13" s="132">
        <v>72096</v>
      </c>
      <c r="G13" s="133"/>
      <c r="H13" s="119"/>
    </row>
    <row r="14" spans="1:8" x14ac:dyDescent="0.15">
      <c r="A14" s="120"/>
      <c r="B14" s="121"/>
      <c r="C14" s="122"/>
      <c r="D14" s="123">
        <v>21613</v>
      </c>
      <c r="E14" s="124"/>
      <c r="F14" s="125">
        <v>35311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0.71</v>
      </c>
      <c r="C19" s="134">
        <f>ROUND(VALUE(SUBSTITUTE(実質収支比率等に係る経年分析!G$48,"▲","-")),2)</f>
        <v>0.89</v>
      </c>
      <c r="D19" s="134">
        <f>ROUND(VALUE(SUBSTITUTE(実質収支比率等に係る経年分析!H$48,"▲","-")),2)</f>
        <v>0.91</v>
      </c>
      <c r="E19" s="134">
        <f>ROUND(VALUE(SUBSTITUTE(実質収支比率等に係る経年分析!I$48,"▲","-")),2)</f>
        <v>1.04</v>
      </c>
      <c r="F19" s="134">
        <f>ROUND(VALUE(SUBSTITUTE(実質収支比率等に係る経年分析!J$48,"▲","-")),2)</f>
        <v>1.1399999999999999</v>
      </c>
    </row>
    <row r="20" spans="1:11" x14ac:dyDescent="0.15">
      <c r="A20" s="134" t="s">
        <v>42</v>
      </c>
      <c r="B20" s="134">
        <f>ROUND(VALUE(SUBSTITUTE(実質収支比率等に係る経年分析!F$47,"▲","-")),2)</f>
        <v>21.95</v>
      </c>
      <c r="C20" s="134">
        <f>ROUND(VALUE(SUBSTITUTE(実質収支比率等に係る経年分析!G$47,"▲","-")),2)</f>
        <v>19.899999999999999</v>
      </c>
      <c r="D20" s="134">
        <f>ROUND(VALUE(SUBSTITUTE(実質収支比率等に係る経年分析!H$47,"▲","-")),2)</f>
        <v>20.239999999999998</v>
      </c>
      <c r="E20" s="134">
        <f>ROUND(VALUE(SUBSTITUTE(実質収支比率等に係る経年分析!I$47,"▲","-")),2)</f>
        <v>19.34</v>
      </c>
      <c r="F20" s="134">
        <f>ROUND(VALUE(SUBSTITUTE(実質収支比率等に係る経年分析!J$47,"▲","-")),2)</f>
        <v>20.45</v>
      </c>
    </row>
    <row r="21" spans="1:11" x14ac:dyDescent="0.15">
      <c r="A21" s="134" t="s">
        <v>43</v>
      </c>
      <c r="B21" s="134">
        <f>IF(ISNUMBER(VALUE(SUBSTITUTE(実質収支比率等に係る経年分析!F$49,"▲","-"))),ROUND(VALUE(SUBSTITUTE(実質収支比率等に係る経年分析!F$49,"▲","-")),2),NA())</f>
        <v>4.72</v>
      </c>
      <c r="C21" s="134">
        <f>IF(ISNUMBER(VALUE(SUBSTITUTE(実質収支比率等に係る経年分析!G$49,"▲","-"))),ROUND(VALUE(SUBSTITUTE(実質収支比率等に係る経年分析!G$49,"▲","-")),2),NA())</f>
        <v>-2.29</v>
      </c>
      <c r="D21" s="134">
        <f>IF(ISNUMBER(VALUE(SUBSTITUTE(実質収支比率等に係る経年分析!H$49,"▲","-"))),ROUND(VALUE(SUBSTITUTE(実質収支比率等に係る経年分析!H$49,"▲","-")),2),NA())</f>
        <v>2.15</v>
      </c>
      <c r="E21" s="134">
        <f>IF(ISNUMBER(VALUE(SUBSTITUTE(実質収支比率等に係る経年分析!I$49,"▲","-"))),ROUND(VALUE(SUBSTITUTE(実質収支比率等に係る経年分析!I$49,"▲","-")),2),NA())</f>
        <v>-1.27</v>
      </c>
      <c r="F21" s="134">
        <f>IF(ISNUMBER(VALUE(SUBSTITUTE(実質収支比率等に係る経年分析!J$49,"▲","-"))),ROUND(VALUE(SUBSTITUTE(実質収支比率等に係る経年分析!J$49,"▲","-")),2),NA())</f>
        <v>1.75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0.18</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0.17</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2.7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0.28999999999999998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1.32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1.46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介護保険特別会計（介護サービス事業勘定）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0.14000000000000001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v>
      </c>
    </row>
    <row r="35" spans="1:16" x14ac:dyDescent="0.15">
      <c r="A35" s="135" t="str">
        <f>IF(連結実質赤字比率に係る赤字・黒字の構成分析!C$35="",NA(),連結実質赤字比率に係る赤字・黒字の構成分析!C$35)</f>
        <v>介護保険特別会計（保険事業勘定）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1.0900000000000001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1.1299999999999999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689</v>
      </c>
      <c r="E42" s="136"/>
      <c r="F42" s="136"/>
      <c r="G42" s="136">
        <f>'実質公債費比率（分子）の構造'!L$52</f>
        <v>680</v>
      </c>
      <c r="H42" s="136"/>
      <c r="I42" s="136"/>
      <c r="J42" s="136">
        <f>'実質公債費比率（分子）の構造'!M$52</f>
        <v>671</v>
      </c>
      <c r="K42" s="136"/>
      <c r="L42" s="136"/>
      <c r="M42" s="136">
        <f>'実質公債費比率（分子）の構造'!N$52</f>
        <v>668</v>
      </c>
      <c r="N42" s="136"/>
      <c r="O42" s="136"/>
      <c r="P42" s="136">
        <f>'実質公債費比率（分子）の構造'!O$52</f>
        <v>626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12</v>
      </c>
      <c r="C45" s="136"/>
      <c r="D45" s="136"/>
      <c r="E45" s="136">
        <f>'実質公債費比率（分子）の構造'!L$49</f>
        <v>21</v>
      </c>
      <c r="F45" s="136"/>
      <c r="G45" s="136"/>
      <c r="H45" s="136">
        <f>'実質公債費比率（分子）の構造'!M$49</f>
        <v>21</v>
      </c>
      <c r="I45" s="136"/>
      <c r="J45" s="136"/>
      <c r="K45" s="136">
        <f>'実質公債費比率（分子）の構造'!N$49</f>
        <v>21</v>
      </c>
      <c r="L45" s="136"/>
      <c r="M45" s="136"/>
      <c r="N45" s="136">
        <f>'実質公債費比率（分子）の構造'!O$49</f>
        <v>16</v>
      </c>
      <c r="O45" s="136"/>
      <c r="P45" s="136"/>
    </row>
    <row r="46" spans="1:16" x14ac:dyDescent="0.15">
      <c r="A46" s="136" t="s">
        <v>54</v>
      </c>
      <c r="B46" s="136">
        <f>'実質公債費比率（分子）の構造'!K$48</f>
        <v>253</v>
      </c>
      <c r="C46" s="136"/>
      <c r="D46" s="136"/>
      <c r="E46" s="136">
        <f>'実質公債費比率（分子）の構造'!L$48</f>
        <v>259</v>
      </c>
      <c r="F46" s="136"/>
      <c r="G46" s="136"/>
      <c r="H46" s="136">
        <f>'実質公債費比率（分子）の構造'!M$48</f>
        <v>251</v>
      </c>
      <c r="I46" s="136"/>
      <c r="J46" s="136"/>
      <c r="K46" s="136">
        <f>'実質公債費比率（分子）の構造'!N$48</f>
        <v>246</v>
      </c>
      <c r="L46" s="136"/>
      <c r="M46" s="136"/>
      <c r="N46" s="136">
        <f>'実質公債費比率（分子）の構造'!O$48</f>
        <v>240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1140</v>
      </c>
      <c r="C49" s="136"/>
      <c r="D49" s="136"/>
      <c r="E49" s="136">
        <f>'実質公債費比率（分子）の構造'!L$45</f>
        <v>1088</v>
      </c>
      <c r="F49" s="136"/>
      <c r="G49" s="136"/>
      <c r="H49" s="136">
        <f>'実質公債費比率（分子）の構造'!M$45</f>
        <v>1051</v>
      </c>
      <c r="I49" s="136"/>
      <c r="J49" s="136"/>
      <c r="K49" s="136">
        <f>'実質公債費比率（分子）の構造'!N$45</f>
        <v>969</v>
      </c>
      <c r="L49" s="136"/>
      <c r="M49" s="136"/>
      <c r="N49" s="136">
        <f>'実質公債費比率（分子）の構造'!O$45</f>
        <v>930</v>
      </c>
      <c r="O49" s="136"/>
      <c r="P49" s="136"/>
    </row>
    <row r="50" spans="1:16" x14ac:dyDescent="0.15">
      <c r="A50" s="136" t="s">
        <v>58</v>
      </c>
      <c r="B50" s="136" t="e">
        <f>NA()</f>
        <v>#N/A</v>
      </c>
      <c r="C50" s="136">
        <f>IF(ISNUMBER('実質公債費比率（分子）の構造'!K$53),'実質公債費比率（分子）の構造'!K$53,NA())</f>
        <v>716</v>
      </c>
      <c r="D50" s="136" t="e">
        <f>NA()</f>
        <v>#N/A</v>
      </c>
      <c r="E50" s="136" t="e">
        <f>NA()</f>
        <v>#N/A</v>
      </c>
      <c r="F50" s="136">
        <f>IF(ISNUMBER('実質公債費比率（分子）の構造'!L$53),'実質公債費比率（分子）の構造'!L$53,NA())</f>
        <v>688</v>
      </c>
      <c r="G50" s="136" t="e">
        <f>NA()</f>
        <v>#N/A</v>
      </c>
      <c r="H50" s="136" t="e">
        <f>NA()</f>
        <v>#N/A</v>
      </c>
      <c r="I50" s="136">
        <f>IF(ISNUMBER('実質公債費比率（分子）の構造'!M$53),'実質公債費比率（分子）の構造'!M$53,NA())</f>
        <v>652</v>
      </c>
      <c r="J50" s="136" t="e">
        <f>NA()</f>
        <v>#N/A</v>
      </c>
      <c r="K50" s="136" t="e">
        <f>NA()</f>
        <v>#N/A</v>
      </c>
      <c r="L50" s="136">
        <f>IF(ISNUMBER('実質公債費比率（分子）の構造'!N$53),'実質公債費比率（分子）の構造'!N$53,NA())</f>
        <v>568</v>
      </c>
      <c r="M50" s="136" t="e">
        <f>NA()</f>
        <v>#N/A</v>
      </c>
      <c r="N50" s="136" t="e">
        <f>NA()</f>
        <v>#N/A</v>
      </c>
      <c r="O50" s="136">
        <f>IF(ISNUMBER('実質公債費比率（分子）の構造'!O$53),'実質公債費比率（分子）の構造'!O$53,NA())</f>
        <v>560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7013</v>
      </c>
      <c r="E56" s="135"/>
      <c r="F56" s="135"/>
      <c r="G56" s="135">
        <f>'将来負担比率（分子）の構造'!J$51</f>
        <v>6872</v>
      </c>
      <c r="H56" s="135"/>
      <c r="I56" s="135"/>
      <c r="J56" s="135">
        <f>'将来負担比率（分子）の構造'!K$51</f>
        <v>6806</v>
      </c>
      <c r="K56" s="135"/>
      <c r="L56" s="135"/>
      <c r="M56" s="135">
        <f>'将来負担比率（分子）の構造'!L$51</f>
        <v>6918</v>
      </c>
      <c r="N56" s="135"/>
      <c r="O56" s="135"/>
      <c r="P56" s="135">
        <f>'将来負担比率（分子）の構造'!M$51</f>
        <v>6668</v>
      </c>
    </row>
    <row r="57" spans="1:16" x14ac:dyDescent="0.15">
      <c r="A57" s="135" t="s">
        <v>34</v>
      </c>
      <c r="B57" s="135"/>
      <c r="C57" s="135"/>
      <c r="D57" s="135">
        <f>'将来負担比率（分子）の構造'!I$50</f>
        <v>3</v>
      </c>
      <c r="E57" s="135"/>
      <c r="F57" s="135"/>
      <c r="G57" s="135">
        <f>'将来負担比率（分子）の構造'!J$50</f>
        <v>0</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1639</v>
      </c>
      <c r="E58" s="135"/>
      <c r="F58" s="135"/>
      <c r="G58" s="135">
        <f>'将来負担比率（分子）の構造'!J$49</f>
        <v>1702</v>
      </c>
      <c r="H58" s="135"/>
      <c r="I58" s="135"/>
      <c r="J58" s="135">
        <f>'将来負担比率（分子）の構造'!K$49</f>
        <v>1783</v>
      </c>
      <c r="K58" s="135"/>
      <c r="L58" s="135"/>
      <c r="M58" s="135">
        <f>'将来負担比率（分子）の構造'!L$49</f>
        <v>1653</v>
      </c>
      <c r="N58" s="135"/>
      <c r="O58" s="135"/>
      <c r="P58" s="135">
        <f>'将来負担比率（分子）の構造'!M$49</f>
        <v>1717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1591</v>
      </c>
      <c r="C62" s="135"/>
      <c r="D62" s="135"/>
      <c r="E62" s="135">
        <f>'将来負担比率（分子）の構造'!J$45</f>
        <v>1656</v>
      </c>
      <c r="F62" s="135"/>
      <c r="G62" s="135"/>
      <c r="H62" s="135">
        <f>'将来負担比率（分子）の構造'!K$45</f>
        <v>1713</v>
      </c>
      <c r="I62" s="135"/>
      <c r="J62" s="135"/>
      <c r="K62" s="135">
        <f>'将来負担比率（分子）の構造'!L$45</f>
        <v>1621</v>
      </c>
      <c r="L62" s="135"/>
      <c r="M62" s="135"/>
      <c r="N62" s="135">
        <f>'将来負担比率（分子）の構造'!M$45</f>
        <v>1421</v>
      </c>
      <c r="O62" s="135"/>
      <c r="P62" s="135"/>
    </row>
    <row r="63" spans="1:16" x14ac:dyDescent="0.15">
      <c r="A63" s="135" t="s">
        <v>27</v>
      </c>
      <c r="B63" s="135">
        <f>'将来負担比率（分子）の構造'!I$44</f>
        <v>78</v>
      </c>
      <c r="C63" s="135"/>
      <c r="D63" s="135"/>
      <c r="E63" s="135">
        <f>'将来負担比率（分子）の構造'!J$44</f>
        <v>70</v>
      </c>
      <c r="F63" s="135"/>
      <c r="G63" s="135"/>
      <c r="H63" s="135">
        <f>'将来負担比率（分子）の構造'!K$44</f>
        <v>5</v>
      </c>
      <c r="I63" s="135"/>
      <c r="J63" s="135"/>
      <c r="K63" s="135">
        <f>'将来負担比率（分子）の構造'!L$44</f>
        <v>70</v>
      </c>
      <c r="L63" s="135"/>
      <c r="M63" s="135"/>
      <c r="N63" s="135">
        <f>'将来負担比率（分子）の構造'!M$44</f>
        <v>142</v>
      </c>
      <c r="O63" s="135"/>
      <c r="P63" s="135"/>
    </row>
    <row r="64" spans="1:16" x14ac:dyDescent="0.15">
      <c r="A64" s="135" t="s">
        <v>26</v>
      </c>
      <c r="B64" s="135">
        <f>'将来負担比率（分子）の構造'!I$43</f>
        <v>4336</v>
      </c>
      <c r="C64" s="135"/>
      <c r="D64" s="135"/>
      <c r="E64" s="135">
        <f>'将来負担比率（分子）の構造'!J$43</f>
        <v>4240</v>
      </c>
      <c r="F64" s="135"/>
      <c r="G64" s="135"/>
      <c r="H64" s="135">
        <f>'将来負担比率（分子）の構造'!K$43</f>
        <v>4136</v>
      </c>
      <c r="I64" s="135"/>
      <c r="J64" s="135"/>
      <c r="K64" s="135">
        <f>'将来負担比率（分子）の構造'!L$43</f>
        <v>4018</v>
      </c>
      <c r="L64" s="135"/>
      <c r="M64" s="135"/>
      <c r="N64" s="135">
        <f>'将来負担比率（分子）の構造'!M$43</f>
        <v>3877</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8408</v>
      </c>
      <c r="C66" s="135"/>
      <c r="D66" s="135"/>
      <c r="E66" s="135">
        <f>'将来負担比率（分子）の構造'!J$41</f>
        <v>7891</v>
      </c>
      <c r="F66" s="135"/>
      <c r="G66" s="135"/>
      <c r="H66" s="135">
        <f>'将来負担比率（分子）の構造'!K$41</f>
        <v>7363</v>
      </c>
      <c r="I66" s="135"/>
      <c r="J66" s="135"/>
      <c r="K66" s="135">
        <f>'将来負担比率（分子）の構造'!L$41</f>
        <v>7103</v>
      </c>
      <c r="L66" s="135"/>
      <c r="M66" s="135"/>
      <c r="N66" s="135">
        <f>'将来負担比率（分子）の構造'!M$41</f>
        <v>7251</v>
      </c>
      <c r="O66" s="135"/>
      <c r="P66" s="135"/>
    </row>
    <row r="67" spans="1:16" x14ac:dyDescent="0.15">
      <c r="A67" s="135" t="s">
        <v>62</v>
      </c>
      <c r="B67" s="135" t="e">
        <f>NA()</f>
        <v>#N/A</v>
      </c>
      <c r="C67" s="135">
        <f>IF(ISNUMBER('将来負担比率（分子）の構造'!I$52), IF('将来負担比率（分子）の構造'!I$52 &lt; 0, 0, '将来負担比率（分子）の構造'!I$52), NA())</f>
        <v>5759</v>
      </c>
      <c r="D67" s="135" t="e">
        <f>NA()</f>
        <v>#N/A</v>
      </c>
      <c r="E67" s="135" t="e">
        <f>NA()</f>
        <v>#N/A</v>
      </c>
      <c r="F67" s="135">
        <f>IF(ISNUMBER('将来負担比率（分子）の構造'!J$52), IF('将来負担比率（分子）の構造'!J$52 &lt; 0, 0, '将来負担比率（分子）の構造'!J$52), NA())</f>
        <v>5283</v>
      </c>
      <c r="G67" s="135" t="e">
        <f>NA()</f>
        <v>#N/A</v>
      </c>
      <c r="H67" s="135" t="e">
        <f>NA()</f>
        <v>#N/A</v>
      </c>
      <c r="I67" s="135">
        <f>IF(ISNUMBER('将来負担比率（分子）の構造'!K$52), IF('将来負担比率（分子）の構造'!K$52 &lt; 0, 0, '将来負担比率（分子）の構造'!K$52), NA())</f>
        <v>4629</v>
      </c>
      <c r="J67" s="135" t="e">
        <f>NA()</f>
        <v>#N/A</v>
      </c>
      <c r="K67" s="135" t="e">
        <f>NA()</f>
        <v>#N/A</v>
      </c>
      <c r="L67" s="135">
        <f>IF(ISNUMBER('将来負担比率（分子）の構造'!L$52), IF('将来負担比率（分子）の構造'!L$52 &lt; 0, 0, '将来負担比率（分子）の構造'!L$52), NA())</f>
        <v>4241</v>
      </c>
      <c r="M67" s="135" t="e">
        <f>NA()</f>
        <v>#N/A</v>
      </c>
      <c r="N67" s="135" t="e">
        <f>NA()</f>
        <v>#N/A</v>
      </c>
      <c r="O67" s="135">
        <f>IF(ISNUMBER('将来負担比率（分子）の構造'!M$52), IF('将来負担比率（分子）の構造'!M$52 &lt; 0, 0, '将来負担比率（分子）の構造'!M$52), NA())</f>
        <v>4306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2017-03-21T06:14:15Z</cp:lastPrinted>
  <dcterms:created xsi:type="dcterms:W3CDTF">2017-02-15T20:36:47Z</dcterms:created>
  <dcterms:modified xsi:type="dcterms:W3CDTF">2018-11-30T01:17:05Z</dcterms:modified>
  <cp:category/>
</cp:coreProperties>
</file>