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事業課\20個人ファイル\荒野\04提出用\財政_〆0130　公営企業に係る経営比較分析表（平成29年度決算）の分析等について\03.5修正（市町村課より）\"/>
    </mc:Choice>
  </mc:AlternateContent>
  <workbookProtection workbookAlgorithmName="SHA-512" workbookHashValue="GHVetJRcIUIHr5Um/PxAVsp8z7qQ6AbReflF3Kc8KJ3sVkMqfj0IE8DjD32okd7GYTqyGodxVMNe8xYZqBaXMA==" workbookSaltValue="c0aawN3THrjXO3lbu3V2V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<sst xmlns="http://schemas.openxmlformats.org/spreadsheetml/2006/main" count="240" uniqueCount="125">
  <si>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</si>
  <si>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</si>
  <si>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</si>
  <si>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</si>
  <si>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</si>
  <si>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</si>
  <si>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</si>
  <si>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</si>
  <si>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</si>
  <si>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</si>
  <si>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</si>
  <si>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</si>
  <si>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</si>
  <si>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</si>
  <si>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</si>
  <si>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</si>
  <si>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</si>
  <si>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</si>
  <si>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</si>
  <si>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</si>
  <si>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</si>
  <si>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</si>
  <si>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</si>
  <si>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</si>
  <si>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</si>
  <si>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</si>
  <si>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</si>
  <si>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</si>
  <si>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</si>
  <si>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</si>
  <si>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</si>
  <si>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</si>
  <si>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</si>
  <si>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</si>
  <si>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</si>
  <si>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</si>
  <si>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</si>
  <si>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</si>
  <si>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</si>
  <si>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</si>
  <si>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</si>
  <si>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</si>
  <si>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</si>
  <si>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</si>
  <si>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</si>
  <si>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</si>
  <si>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</si>
  <si>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</si>
  <si>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</si>
  <si>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</si>
  <si>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</si>
  <si>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</si>
  <si>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</si>
  <si>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</si>
  <si>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</si>
  <si>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</si>
  <si>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</si>
  <si>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</si>
  <si>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</si>
  <si>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</si>
  <si>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</si>
  <si>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</si>
  <si>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</si>
  <si>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</si>
  <si>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</si>
  <si>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</si>
  <si>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</si>
  <si>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</si>
  <si>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</si>
  <si>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</si>
  <si>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</si>
  <si>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</si>
  <si>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</si>
  <si>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</si>
  <si>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</si>
  <si>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</si>
  <si>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</si>
  <si>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</si>
  <si>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</si>
  <si>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</si>
  <si>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</si>
  <si>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</si>
  <si>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</si>
  <si>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</si>
  <si>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</si>
  <si>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</si>
  <si>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</si>
  <si>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</si>
  <si>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</si>
  <si>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</si>
  <si>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</si>
  <si>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</si>
  <si>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</si>
  <si>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</si>
  <si>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</si>
  <si>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</si>
  <si>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</si>
  <si>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</si>
  <si>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</si>
  <si>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</si>
  <si>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</si>
  <si>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</si>
  <si>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</si>
  <si>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</si>
  <si>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</si>
  <si>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</si>
  <si>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</si>
  <si>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</si>
  <si>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</si>
  <si>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岬町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</si>
  <si>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</si>
  <si>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</si>
  <si>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</si>
  <si>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</si>
  <si>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</si>
  <si>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</si>
  <si>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</si>
  <si>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</si>
  <si>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</si>
  <si>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</si>
  <si>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</si>
  <si>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</si>
  <si>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平成２０年度に建設した施設のため、特に老朽化している箇所は見られない。</t>
    <rPh sb="1" eb="3">
      <t>ヘイセイ</t>
    </rPh>
    <rPh sb="5" eb="6">
      <t>ネン</t>
    </rPh>
    <rPh sb="6" eb="7">
      <t>ド</t>
    </rPh>
    <rPh sb="8" eb="10">
      <t>ケンセツ</t>
    </rPh>
    <rPh sb="12" eb="14">
      <t>シセツ</t>
    </rPh>
    <rPh sb="18" eb="19">
      <t>トク</t>
    </rPh>
    <rPh sb="20" eb="23">
      <t>ロウキュウカ</t>
    </rPh>
    <rPh sb="27" eb="29">
      <t>カショ</t>
    </rPh>
    <rPh sb="30" eb="31">
      <t>ミ</t>
    </rPh>
    <phoneticPr fontId="4"/>
  </si>
  <si>
    <t>　処理施設建設事業は平成２０年度に完了しており、現在は地方債元金及び地方債利子を償還している状況にある。
　今後は、漁業集落排水事業運営及び排水処理施設を適正に機能させて、維持管理を低コストで実施できるように努めていくものである。</t>
    <rPh sb="1" eb="3">
      <t>ショリ</t>
    </rPh>
    <rPh sb="3" eb="5">
      <t>シセツ</t>
    </rPh>
    <rPh sb="5" eb="7">
      <t>ケンセツ</t>
    </rPh>
    <rPh sb="7" eb="9">
      <t>ジギョウ</t>
    </rPh>
    <rPh sb="10" eb="12">
      <t>ヘイセイ</t>
    </rPh>
    <rPh sb="14" eb="15">
      <t>ネン</t>
    </rPh>
    <rPh sb="15" eb="16">
      <t>ド</t>
    </rPh>
    <rPh sb="17" eb="19">
      <t>カンリョウ</t>
    </rPh>
    <rPh sb="24" eb="26">
      <t>ゲンザイ</t>
    </rPh>
    <rPh sb="27" eb="29">
      <t>チホウ</t>
    </rPh>
    <rPh sb="29" eb="30">
      <t>サイ</t>
    </rPh>
    <rPh sb="30" eb="32">
      <t>ガンキン</t>
    </rPh>
    <rPh sb="32" eb="33">
      <t>オヨ</t>
    </rPh>
    <rPh sb="34" eb="36">
      <t>チホウ</t>
    </rPh>
    <rPh sb="36" eb="37">
      <t>サイ</t>
    </rPh>
    <rPh sb="37" eb="39">
      <t>リシ</t>
    </rPh>
    <rPh sb="40" eb="42">
      <t>ショウカン</t>
    </rPh>
    <rPh sb="46" eb="48">
      <t>ジョウキョウ</t>
    </rPh>
    <rPh sb="55" eb="57">
      <t>コンゴ</t>
    </rPh>
    <rPh sb="59" eb="63">
      <t>ギョギョウシュウラク</t>
    </rPh>
    <rPh sb="63" eb="65">
      <t>ハイスイ</t>
    </rPh>
    <rPh sb="65" eb="67">
      <t>ジギョウ</t>
    </rPh>
    <rPh sb="67" eb="69">
      <t>ウンエイ</t>
    </rPh>
    <rPh sb="69" eb="70">
      <t>オヨ</t>
    </rPh>
    <rPh sb="71" eb="73">
      <t>ハイスイ</t>
    </rPh>
    <rPh sb="73" eb="75">
      <t>ショリ</t>
    </rPh>
    <rPh sb="75" eb="77">
      <t>シセツ</t>
    </rPh>
    <rPh sb="78" eb="80">
      <t>テキセイ</t>
    </rPh>
    <rPh sb="81" eb="83">
      <t>キノウ</t>
    </rPh>
    <rPh sb="87" eb="89">
      <t>イジ</t>
    </rPh>
    <rPh sb="89" eb="91">
      <t>カンリ</t>
    </rPh>
    <rPh sb="92" eb="93">
      <t>テイ</t>
    </rPh>
    <rPh sb="97" eb="99">
      <t>ジッシ</t>
    </rPh>
    <rPh sb="105" eb="106">
      <t>ツト</t>
    </rPh>
    <phoneticPr fontId="4"/>
  </si>
  <si>
    <t>　平成２０年度に建設した小島地区の排水処理施設に係る起債額が大きいことから、企業債残高対事業規模比率が高く、そのため財政状況を圧迫している。
　また、地方債元金の償還に伴って、収益的収支比率が低減傾向にある。</t>
    <rPh sb="1" eb="3">
      <t>ヘイセイ</t>
    </rPh>
    <rPh sb="5" eb="6">
      <t>ネン</t>
    </rPh>
    <rPh sb="6" eb="7">
      <t>ド</t>
    </rPh>
    <rPh sb="8" eb="10">
      <t>ケンセツ</t>
    </rPh>
    <rPh sb="12" eb="14">
      <t>コシマ</t>
    </rPh>
    <rPh sb="14" eb="16">
      <t>チク</t>
    </rPh>
    <rPh sb="17" eb="19">
      <t>ハイスイ</t>
    </rPh>
    <rPh sb="19" eb="21">
      <t>ショリ</t>
    </rPh>
    <rPh sb="21" eb="23">
      <t>シセツ</t>
    </rPh>
    <rPh sb="24" eb="25">
      <t>カカ</t>
    </rPh>
    <rPh sb="26" eb="28">
      <t>キサイ</t>
    </rPh>
    <rPh sb="28" eb="29">
      <t>ガク</t>
    </rPh>
    <rPh sb="30" eb="31">
      <t>オオ</t>
    </rPh>
    <rPh sb="38" eb="40">
      <t>キギョウ</t>
    </rPh>
    <rPh sb="40" eb="41">
      <t>サイ</t>
    </rPh>
    <rPh sb="41" eb="43">
      <t>ザンダカ</t>
    </rPh>
    <rPh sb="43" eb="44">
      <t>タイ</t>
    </rPh>
    <rPh sb="44" eb="46">
      <t>ジギョウ</t>
    </rPh>
    <rPh sb="46" eb="48">
      <t>キボ</t>
    </rPh>
    <rPh sb="48" eb="50">
      <t>ヒリツ</t>
    </rPh>
    <rPh sb="51" eb="52">
      <t>タカ</t>
    </rPh>
    <rPh sb="58" eb="60">
      <t>ザイセイ</t>
    </rPh>
    <rPh sb="60" eb="62">
      <t>ジョウキョウ</t>
    </rPh>
    <rPh sb="63" eb="65">
      <t>アッパク</t>
    </rPh>
    <rPh sb="76" eb="78">
      <t>チホウ</t>
    </rPh>
    <rPh sb="78" eb="79">
      <t>サイ</t>
    </rPh>
    <rPh sb="79" eb="81">
      <t>ガンキン</t>
    </rPh>
    <rPh sb="82" eb="84">
      <t>ショウカン</t>
    </rPh>
    <rPh sb="85" eb="86">
      <t>トモナ</t>
    </rPh>
    <rPh sb="89" eb="96">
      <t>シュウエキテキシュウシヒリツ</t>
    </rPh>
    <rPh sb="97" eb="99">
      <t>テイゲン</t>
    </rPh>
    <rPh sb="99" eb="10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</si>
</sst>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DB-4AB1-93EE-B562C25BA075}"/>
            </c:ext>
          </c:extLst>
        </c:ser>
        <c:dLbls>
          <c:showLegendKey val="0"/>
          <c:showVal val="0"/>
          <c:showCatName val="0"/>
          <c:showSerName val="0"/>
          <c:showPercent val="0"/>
          <c:showBubbleSize val="0"/>
        </c:dLbls>
        <c:gapWidth val="150"/>
        <c:axId val="308524136"/>
        <c:axId val="30852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BDB-4AB1-93EE-B562C25BA075}"/>
            </c:ext>
          </c:extLst>
        </c:ser>
        <c:dLbls>
          <c:showLegendKey val="0"/>
          <c:showVal val="0"/>
          <c:showCatName val="0"/>
          <c:showSerName val="0"/>
          <c:showPercent val="0"/>
          <c:showBubbleSize val="0"/>
        </c:dLbls>
        <c:marker val="1"/>
        <c:smooth val="0"/>
        <c:axId val="308524136"/>
        <c:axId val="308524528"/>
      </c:lineChart>
      <c:dateAx>
        <c:axId val="308524136"/>
        <c:scaling>
          <c:orientation val="minMax"/>
        </c:scaling>
        <c:delete val="1"/>
        <c:axPos val="b"/>
        <c:numFmt formatCode="ge" sourceLinked="1"/>
        <c:majorTickMark val="none"/>
        <c:minorTickMark val="none"/>
        <c:tickLblPos val="none"/>
        <c:crossAx val="308524528"/>
        <c:crosses val="autoZero"/>
        <c:auto val="1"/>
        <c:lblOffset val="100"/>
        <c:baseTimeUnit val="years"/>
      </c:dateAx>
      <c:valAx>
        <c:axId val="30852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2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32.46</c:v>
                </c:pt>
                <c:pt idx="1">
                  <c:v>35.090000000000003</c:v>
                </c:pt>
                <c:pt idx="2">
                  <c:v>33.33</c:v>
                </c:pt>
                <c:pt idx="3">
                  <c:v>33.33</c:v>
                </c:pt>
                <c:pt idx="4">
                  <c:v>35.090000000000003</c:v>
                </c:pt>
              </c:numCache>
            </c:numRef>
          </c:val>
          <c:extLst xmlns:c16r2="http://schemas.microsoft.com/office/drawing/2015/06/chart">
            <c:ext xmlns:c16="http://schemas.microsoft.com/office/drawing/2014/chart" uri="{C3380CC4-5D6E-409C-BE32-E72D297353CC}">
              <c16:uniqueId val="{00000000-E1CB-4B23-9DE5-231096DBD3D3}"/>
            </c:ext>
          </c:extLst>
        </c:ser>
        <c:dLbls>
          <c:showLegendKey val="0"/>
          <c:showVal val="0"/>
          <c:showCatName val="0"/>
          <c:showSerName val="0"/>
          <c:showPercent val="0"/>
          <c:showBubbleSize val="0"/>
        </c:dLbls>
        <c:gapWidth val="150"/>
        <c:axId val="310050976"/>
        <c:axId val="31005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E1CB-4B23-9DE5-231096DBD3D3}"/>
            </c:ext>
          </c:extLst>
        </c:ser>
        <c:dLbls>
          <c:showLegendKey val="0"/>
          <c:showVal val="0"/>
          <c:showCatName val="0"/>
          <c:showSerName val="0"/>
          <c:showPercent val="0"/>
          <c:showBubbleSize val="0"/>
        </c:dLbls>
        <c:marker val="1"/>
        <c:smooth val="0"/>
        <c:axId val="310050976"/>
        <c:axId val="310055680"/>
      </c:lineChart>
      <c:dateAx>
        <c:axId val="310050976"/>
        <c:scaling>
          <c:orientation val="minMax"/>
        </c:scaling>
        <c:delete val="1"/>
        <c:axPos val="b"/>
        <c:numFmt formatCode="ge" sourceLinked="1"/>
        <c:majorTickMark val="none"/>
        <c:minorTickMark val="none"/>
        <c:tickLblPos val="none"/>
        <c:crossAx val="310055680"/>
        <c:crosses val="autoZero"/>
        <c:auto val="1"/>
        <c:lblOffset val="100"/>
        <c:baseTimeUnit val="years"/>
      </c:dateAx>
      <c:valAx>
        <c:axId val="3100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0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84.46</c:v>
                </c:pt>
                <c:pt idx="1">
                  <c:v>86.24</c:v>
                </c:pt>
                <c:pt idx="2">
                  <c:v>86.63</c:v>
                </c:pt>
                <c:pt idx="3">
                  <c:v>86.7</c:v>
                </c:pt>
                <c:pt idx="4">
                  <c:v>92.18</c:v>
                </c:pt>
              </c:numCache>
            </c:numRef>
          </c:val>
          <c:extLst xmlns:c16r2="http://schemas.microsoft.com/office/drawing/2015/06/chart">
            <c:ext xmlns:c16="http://schemas.microsoft.com/office/drawing/2014/chart" uri="{C3380CC4-5D6E-409C-BE32-E72D297353CC}">
              <c16:uniqueId val="{00000000-F8AD-4A96-9607-7D7937044504}"/>
            </c:ext>
          </c:extLst>
        </c:ser>
        <c:dLbls>
          <c:showLegendKey val="0"/>
          <c:showVal val="0"/>
          <c:showCatName val="0"/>
          <c:showSerName val="0"/>
          <c:showPercent val="0"/>
          <c:showBubbleSize val="0"/>
        </c:dLbls>
        <c:gapWidth val="150"/>
        <c:axId val="310056072"/>
        <c:axId val="31005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F8AD-4A96-9607-7D7937044504}"/>
            </c:ext>
          </c:extLst>
        </c:ser>
        <c:dLbls>
          <c:showLegendKey val="0"/>
          <c:showVal val="0"/>
          <c:showCatName val="0"/>
          <c:showSerName val="0"/>
          <c:showPercent val="0"/>
          <c:showBubbleSize val="0"/>
        </c:dLbls>
        <c:marker val="1"/>
        <c:smooth val="0"/>
        <c:axId val="310056072"/>
        <c:axId val="310054504"/>
      </c:lineChart>
      <c:dateAx>
        <c:axId val="310056072"/>
        <c:scaling>
          <c:orientation val="minMax"/>
        </c:scaling>
        <c:delete val="1"/>
        <c:axPos val="b"/>
        <c:numFmt formatCode="ge" sourceLinked="1"/>
        <c:majorTickMark val="none"/>
        <c:minorTickMark val="none"/>
        <c:tickLblPos val="none"/>
        <c:crossAx val="310054504"/>
        <c:crosses val="autoZero"/>
        <c:auto val="1"/>
        <c:lblOffset val="100"/>
        <c:baseTimeUnit val="years"/>
      </c:dateAx>
      <c:valAx>
        <c:axId val="31005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05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63.52</c:v>
                </c:pt>
                <c:pt idx="1">
                  <c:v>55.05</c:v>
                </c:pt>
                <c:pt idx="2">
                  <c:v>55.33</c:v>
                </c:pt>
                <c:pt idx="3">
                  <c:v>55.6</c:v>
                </c:pt>
                <c:pt idx="4">
                  <c:v>50.74</c:v>
                </c:pt>
              </c:numCache>
            </c:numRef>
          </c:val>
          <c:extLst xmlns:c16r2="http://schemas.microsoft.com/office/drawing/2015/06/chart">
            <c:ext xmlns:c16="http://schemas.microsoft.com/office/drawing/2014/chart" uri="{C3380CC4-5D6E-409C-BE32-E72D297353CC}">
              <c16:uniqueId val="{00000000-99BC-44C7-A832-43EC83DC19F0}"/>
            </c:ext>
          </c:extLst>
        </c:ser>
        <c:dLbls>
          <c:showLegendKey val="0"/>
          <c:showVal val="0"/>
          <c:showCatName val="0"/>
          <c:showSerName val="0"/>
          <c:showPercent val="0"/>
          <c:showBubbleSize val="0"/>
        </c:dLbls>
        <c:gapWidth val="150"/>
        <c:axId val="308522568"/>
        <c:axId val="3096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BC-44C7-A832-43EC83DC19F0}"/>
            </c:ext>
          </c:extLst>
        </c:ser>
        <c:dLbls>
          <c:showLegendKey val="0"/>
          <c:showVal val="0"/>
          <c:showCatName val="0"/>
          <c:showSerName val="0"/>
          <c:showPercent val="0"/>
          <c:showBubbleSize val="0"/>
        </c:dLbls>
        <c:marker val="1"/>
        <c:smooth val="0"/>
        <c:axId val="308522568"/>
        <c:axId val="309661440"/>
      </c:lineChart>
      <c:dateAx>
        <c:axId val="308522568"/>
        <c:scaling>
          <c:orientation val="minMax"/>
        </c:scaling>
        <c:delete val="1"/>
        <c:axPos val="b"/>
        <c:numFmt formatCode="ge" sourceLinked="1"/>
        <c:majorTickMark val="none"/>
        <c:minorTickMark val="none"/>
        <c:tickLblPos val="none"/>
        <c:crossAx val="309661440"/>
        <c:crosses val="autoZero"/>
        <c:auto val="1"/>
        <c:lblOffset val="100"/>
        <c:baseTimeUnit val="years"/>
      </c:dateAx>
      <c:valAx>
        <c:axId val="3096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2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F2-4A29-8ABC-629B81F6C327}"/>
            </c:ext>
          </c:extLst>
        </c:ser>
        <c:dLbls>
          <c:showLegendKey val="0"/>
          <c:showVal val="0"/>
          <c:showCatName val="0"/>
          <c:showSerName val="0"/>
          <c:showPercent val="0"/>
          <c:showBubbleSize val="0"/>
        </c:dLbls>
        <c:gapWidth val="150"/>
        <c:axId val="309659872"/>
        <c:axId val="30966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F2-4A29-8ABC-629B81F6C327}"/>
            </c:ext>
          </c:extLst>
        </c:ser>
        <c:dLbls>
          <c:showLegendKey val="0"/>
          <c:showVal val="0"/>
          <c:showCatName val="0"/>
          <c:showSerName val="0"/>
          <c:showPercent val="0"/>
          <c:showBubbleSize val="0"/>
        </c:dLbls>
        <c:marker val="1"/>
        <c:smooth val="0"/>
        <c:axId val="309659872"/>
        <c:axId val="309666536"/>
      </c:lineChart>
      <c:dateAx>
        <c:axId val="309659872"/>
        <c:scaling>
          <c:orientation val="minMax"/>
        </c:scaling>
        <c:delete val="1"/>
        <c:axPos val="b"/>
        <c:numFmt formatCode="ge" sourceLinked="1"/>
        <c:majorTickMark val="none"/>
        <c:minorTickMark val="none"/>
        <c:tickLblPos val="none"/>
        <c:crossAx val="309666536"/>
        <c:crosses val="autoZero"/>
        <c:auto val="1"/>
        <c:lblOffset val="100"/>
        <c:baseTimeUnit val="years"/>
      </c:dateAx>
      <c:valAx>
        <c:axId val="30966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30-49DE-8AF4-7D37A84B482C}"/>
            </c:ext>
          </c:extLst>
        </c:ser>
        <c:dLbls>
          <c:showLegendKey val="0"/>
          <c:showVal val="0"/>
          <c:showCatName val="0"/>
          <c:showSerName val="0"/>
          <c:showPercent val="0"/>
          <c:showBubbleSize val="0"/>
        </c:dLbls>
        <c:gapWidth val="150"/>
        <c:axId val="309661832"/>
        <c:axId val="30966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30-49DE-8AF4-7D37A84B482C}"/>
            </c:ext>
          </c:extLst>
        </c:ser>
        <c:dLbls>
          <c:showLegendKey val="0"/>
          <c:showVal val="0"/>
          <c:showCatName val="0"/>
          <c:showSerName val="0"/>
          <c:showPercent val="0"/>
          <c:showBubbleSize val="0"/>
        </c:dLbls>
        <c:marker val="1"/>
        <c:smooth val="0"/>
        <c:axId val="309661832"/>
        <c:axId val="309662224"/>
      </c:lineChart>
      <c:dateAx>
        <c:axId val="309661832"/>
        <c:scaling>
          <c:orientation val="minMax"/>
        </c:scaling>
        <c:delete val="1"/>
        <c:axPos val="b"/>
        <c:numFmt formatCode="ge" sourceLinked="1"/>
        <c:majorTickMark val="none"/>
        <c:minorTickMark val="none"/>
        <c:tickLblPos val="none"/>
        <c:crossAx val="309662224"/>
        <c:crosses val="autoZero"/>
        <c:auto val="1"/>
        <c:lblOffset val="100"/>
        <c:baseTimeUnit val="years"/>
      </c:dateAx>
      <c:valAx>
        <c:axId val="30966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6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6C-4908-A683-0D37CE045963}"/>
            </c:ext>
          </c:extLst>
        </c:ser>
        <c:dLbls>
          <c:showLegendKey val="0"/>
          <c:showVal val="0"/>
          <c:showCatName val="0"/>
          <c:showSerName val="0"/>
          <c:showPercent val="0"/>
          <c:showBubbleSize val="0"/>
        </c:dLbls>
        <c:gapWidth val="150"/>
        <c:axId val="309665360"/>
        <c:axId val="30966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6C-4908-A683-0D37CE045963}"/>
            </c:ext>
          </c:extLst>
        </c:ser>
        <c:dLbls>
          <c:showLegendKey val="0"/>
          <c:showVal val="0"/>
          <c:showCatName val="0"/>
          <c:showSerName val="0"/>
          <c:showPercent val="0"/>
          <c:showBubbleSize val="0"/>
        </c:dLbls>
        <c:marker val="1"/>
        <c:smooth val="0"/>
        <c:axId val="309665360"/>
        <c:axId val="309666928"/>
      </c:lineChart>
      <c:dateAx>
        <c:axId val="309665360"/>
        <c:scaling>
          <c:orientation val="minMax"/>
        </c:scaling>
        <c:delete val="1"/>
        <c:axPos val="b"/>
        <c:numFmt formatCode="ge" sourceLinked="1"/>
        <c:majorTickMark val="none"/>
        <c:minorTickMark val="none"/>
        <c:tickLblPos val="none"/>
        <c:crossAx val="309666928"/>
        <c:crosses val="autoZero"/>
        <c:auto val="1"/>
        <c:lblOffset val="100"/>
        <c:baseTimeUnit val="years"/>
      </c:dateAx>
      <c:valAx>
        <c:axId val="30966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6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E2-4D28-ACA7-7738112EDF26}"/>
            </c:ext>
          </c:extLst>
        </c:ser>
        <c:dLbls>
          <c:showLegendKey val="0"/>
          <c:showVal val="0"/>
          <c:showCatName val="0"/>
          <c:showSerName val="0"/>
          <c:showPercent val="0"/>
          <c:showBubbleSize val="0"/>
        </c:dLbls>
        <c:gapWidth val="150"/>
        <c:axId val="309665752"/>
        <c:axId val="30966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E2-4D28-ACA7-7738112EDF26}"/>
            </c:ext>
          </c:extLst>
        </c:ser>
        <c:dLbls>
          <c:showLegendKey val="0"/>
          <c:showVal val="0"/>
          <c:showCatName val="0"/>
          <c:showSerName val="0"/>
          <c:showPercent val="0"/>
          <c:showBubbleSize val="0"/>
        </c:dLbls>
        <c:marker val="1"/>
        <c:smooth val="0"/>
        <c:axId val="309665752"/>
        <c:axId val="309662616"/>
      </c:lineChart>
      <c:dateAx>
        <c:axId val="309665752"/>
        <c:scaling>
          <c:orientation val="minMax"/>
        </c:scaling>
        <c:delete val="1"/>
        <c:axPos val="b"/>
        <c:numFmt formatCode="ge" sourceLinked="1"/>
        <c:majorTickMark val="none"/>
        <c:minorTickMark val="none"/>
        <c:tickLblPos val="none"/>
        <c:crossAx val="309662616"/>
        <c:crosses val="autoZero"/>
        <c:auto val="1"/>
        <c:lblOffset val="100"/>
        <c:baseTimeUnit val="years"/>
      </c:dateAx>
      <c:valAx>
        <c:axId val="30966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6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13205.35</c:v>
                </c:pt>
                <c:pt idx="1">
                  <c:v>12414.68</c:v>
                </c:pt>
                <c:pt idx="2">
                  <c:v>12513.31</c:v>
                </c:pt>
                <c:pt idx="3">
                  <c:v>12151.11</c:v>
                </c:pt>
                <c:pt idx="4">
                  <c:v>12014</c:v>
                </c:pt>
              </c:numCache>
            </c:numRef>
          </c:val>
          <c:extLst xmlns:c16r2="http://schemas.microsoft.com/office/drawing/2015/06/chart">
            <c:ext xmlns:c16="http://schemas.microsoft.com/office/drawing/2014/chart" uri="{C3380CC4-5D6E-409C-BE32-E72D297353CC}">
              <c16:uniqueId val="{00000000-DFCA-40E1-9E6E-D87C75ECE045}"/>
            </c:ext>
          </c:extLst>
        </c:ser>
        <c:dLbls>
          <c:showLegendKey val="0"/>
          <c:showVal val="0"/>
          <c:showCatName val="0"/>
          <c:showSerName val="0"/>
          <c:showPercent val="0"/>
          <c:showBubbleSize val="0"/>
        </c:dLbls>
        <c:gapWidth val="150"/>
        <c:axId val="309663792"/>
        <c:axId val="31005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DFCA-40E1-9E6E-D87C75ECE045}"/>
            </c:ext>
          </c:extLst>
        </c:ser>
        <c:dLbls>
          <c:showLegendKey val="0"/>
          <c:showVal val="0"/>
          <c:showCatName val="0"/>
          <c:showSerName val="0"/>
          <c:showPercent val="0"/>
          <c:showBubbleSize val="0"/>
        </c:dLbls>
        <c:marker val="1"/>
        <c:smooth val="0"/>
        <c:axId val="309663792"/>
        <c:axId val="310053720"/>
      </c:lineChart>
      <c:dateAx>
        <c:axId val="309663792"/>
        <c:scaling>
          <c:orientation val="minMax"/>
        </c:scaling>
        <c:delete val="1"/>
        <c:axPos val="b"/>
        <c:numFmt formatCode="ge" sourceLinked="1"/>
        <c:majorTickMark val="none"/>
        <c:minorTickMark val="none"/>
        <c:tickLblPos val="none"/>
        <c:crossAx val="310053720"/>
        <c:crosses val="autoZero"/>
        <c:auto val="1"/>
        <c:lblOffset val="100"/>
        <c:baseTimeUnit val="years"/>
      </c:dateAx>
      <c:valAx>
        <c:axId val="31005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6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12.19</c:v>
                </c:pt>
                <c:pt idx="1">
                  <c:v>10.94</c:v>
                </c:pt>
                <c:pt idx="2">
                  <c:v>10.17</c:v>
                </c:pt>
                <c:pt idx="3">
                  <c:v>9.77</c:v>
                </c:pt>
                <c:pt idx="4">
                  <c:v>10.36</c:v>
                </c:pt>
              </c:numCache>
            </c:numRef>
          </c:val>
          <c:extLst xmlns:c16r2="http://schemas.microsoft.com/office/drawing/2015/06/chart">
            <c:ext xmlns:c16="http://schemas.microsoft.com/office/drawing/2014/chart" uri="{C3380CC4-5D6E-409C-BE32-E72D297353CC}">
              <c16:uniqueId val="{00000000-5A58-4B4C-B075-E59BA64E2EB1}"/>
            </c:ext>
          </c:extLst>
        </c:ser>
        <c:dLbls>
          <c:showLegendKey val="0"/>
          <c:showVal val="0"/>
          <c:showCatName val="0"/>
          <c:showSerName val="0"/>
          <c:showPercent val="0"/>
          <c:showBubbleSize val="0"/>
        </c:dLbls>
        <c:gapWidth val="150"/>
        <c:axId val="310051760"/>
        <c:axId val="3100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5A58-4B4C-B075-E59BA64E2EB1}"/>
            </c:ext>
          </c:extLst>
        </c:ser>
        <c:dLbls>
          <c:showLegendKey val="0"/>
          <c:showVal val="0"/>
          <c:showCatName val="0"/>
          <c:showSerName val="0"/>
          <c:showPercent val="0"/>
          <c:showBubbleSize val="0"/>
        </c:dLbls>
        <c:marker val="1"/>
        <c:smooth val="0"/>
        <c:axId val="310051760"/>
        <c:axId val="310052544"/>
      </c:lineChart>
      <c:dateAx>
        <c:axId val="310051760"/>
        <c:scaling>
          <c:orientation val="minMax"/>
        </c:scaling>
        <c:delete val="1"/>
        <c:axPos val="b"/>
        <c:numFmt formatCode="ge" sourceLinked="1"/>
        <c:majorTickMark val="none"/>
        <c:minorTickMark val="none"/>
        <c:tickLblPos val="none"/>
        <c:crossAx val="310052544"/>
        <c:crosses val="autoZero"/>
        <c:auto val="1"/>
        <c:lblOffset val="100"/>
        <c:baseTimeUnit val="years"/>
      </c:dateAx>
      <c:valAx>
        <c:axId val="3100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05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826.96</c:v>
                </c:pt>
                <c:pt idx="1">
                  <c:v>946.2</c:v>
                </c:pt>
                <c:pt idx="2">
                  <c:v>1024.93</c:v>
                </c:pt>
                <c:pt idx="3">
                  <c:v>1073.76</c:v>
                </c:pt>
                <c:pt idx="4">
                  <c:v>1012.6</c:v>
                </c:pt>
              </c:numCache>
            </c:numRef>
          </c:val>
          <c:extLst xmlns:c16r2="http://schemas.microsoft.com/office/drawing/2015/06/chart">
            <c:ext xmlns:c16="http://schemas.microsoft.com/office/drawing/2014/chart" uri="{C3380CC4-5D6E-409C-BE32-E72D297353CC}">
              <c16:uniqueId val="{00000000-03F6-43C6-8FAC-6A09D6ABF627}"/>
            </c:ext>
          </c:extLst>
        </c:ser>
        <c:dLbls>
          <c:showLegendKey val="0"/>
          <c:showVal val="0"/>
          <c:showCatName val="0"/>
          <c:showSerName val="0"/>
          <c:showPercent val="0"/>
          <c:showBubbleSize val="0"/>
        </c:dLbls>
        <c:gapWidth val="150"/>
        <c:axId val="310052152"/>
        <c:axId val="31004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03F6-43C6-8FAC-6A09D6ABF627}"/>
            </c:ext>
          </c:extLst>
        </c:ser>
        <c:dLbls>
          <c:showLegendKey val="0"/>
          <c:showVal val="0"/>
          <c:showCatName val="0"/>
          <c:showSerName val="0"/>
          <c:showPercent val="0"/>
          <c:showBubbleSize val="0"/>
        </c:dLbls>
        <c:marker val="1"/>
        <c:smooth val="0"/>
        <c:axId val="310052152"/>
        <c:axId val="310048624"/>
      </c:lineChart>
      <c:dateAx>
        <c:axId val="310052152"/>
        <c:scaling>
          <c:orientation val="minMax"/>
        </c:scaling>
        <c:delete val="1"/>
        <c:axPos val="b"/>
        <c:numFmt formatCode="ge" sourceLinked="1"/>
        <c:majorTickMark val="none"/>
        <c:minorTickMark val="none"/>
        <c:tickLblPos val="none"/>
        <c:crossAx val="310048624"/>
        <c:crosses val="autoZero"/>
        <c:auto val="1"/>
        <c:lblOffset val="100"/>
        <c:baseTimeUnit val="years"/>
      </c:dateAx>
      <c:valAx>
        <c:axId val="31004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05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5"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岬町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H3</v>
      </c>
      <c r="X8" s="71"/>
      <c r="Y8" s="71"/>
      <c r="Z8" s="71"/>
      <c r="AA8" s="71"/>
      <c r="AB8" s="71"/>
      <c r="AC8" s="71"/>
      <c r="AD8" s="72" t="str">
        <f>データ!$M$6</f>
        <v>非設置</v>
      </c>
      <c r="AE8" s="72"/>
      <c r="AF8" s="72"/>
      <c r="AG8" s="72"/>
      <c r="AH8" s="72"/>
      <c r="AI8" s="72"/>
      <c r="AJ8" s="72"/>
      <c r="AK8" s="3"/>
      <c r="AL8" s="66">
        <f>データ!S6</f>
        <v>16132</v>
      </c>
      <c r="AM8" s="66"/>
      <c r="AN8" s="66"/>
      <c r="AO8" s="66"/>
      <c r="AP8" s="66"/>
      <c r="AQ8" s="66"/>
      <c r="AR8" s="66"/>
      <c r="AS8" s="66"/>
      <c r="AT8" s="65">
        <f>データ!T6</f>
        <v>49.18</v>
      </c>
      <c r="AU8" s="65"/>
      <c r="AV8" s="65"/>
      <c r="AW8" s="65"/>
      <c r="AX8" s="65"/>
      <c r="AY8" s="65"/>
      <c r="AZ8" s="65"/>
      <c r="BA8" s="65"/>
      <c r="BB8" s="65">
        <f>データ!U6</f>
        <v>328.02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1.1200000000000001</v>
      </c>
      <c r="Q10" s="65"/>
      <c r="R10" s="65"/>
      <c r="S10" s="65"/>
      <c r="T10" s="65"/>
      <c r="U10" s="65"/>
      <c r="V10" s="65"/>
      <c r="W10" s="65">
        <f>データ!Q6</f>
        <v>90.17</v>
      </c>
      <c r="X10" s="65"/>
      <c r="Y10" s="65"/>
      <c r="Z10" s="65"/>
      <c r="AA10" s="65"/>
      <c r="AB10" s="65"/>
      <c r="AC10" s="65"/>
      <c r="AD10" s="66">
        <f>データ!R6</f>
        <v>1950</v>
      </c>
      <c r="AE10" s="66"/>
      <c r="AF10" s="66"/>
      <c r="AG10" s="66"/>
      <c r="AH10" s="66"/>
      <c r="AI10" s="66"/>
      <c r="AJ10" s="66"/>
      <c r="AK10" s="2"/>
      <c r="AL10" s="66">
        <f>データ!V6</f>
        <v>179</v>
      </c>
      <c r="AM10" s="66"/>
      <c r="AN10" s="66"/>
      <c r="AO10" s="66"/>
      <c r="AP10" s="66"/>
      <c r="AQ10" s="66"/>
      <c r="AR10" s="66"/>
      <c r="AS10" s="66"/>
      <c r="AT10" s="65">
        <f>データ!W6</f>
        <v>0.06</v>
      </c>
      <c r="AU10" s="65"/>
      <c r="AV10" s="65"/>
      <c r="AW10" s="65"/>
      <c r="AX10" s="65"/>
      <c r="AY10" s="65"/>
      <c r="AZ10" s="65"/>
      <c r="BA10" s="65"/>
      <c r="BB10" s="65">
        <f>データ!X6</f>
        <v>2983.33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CFUvlCpL1OK7M1qE8PebrkgfVr3+JWa/LZyYQnsZH/1w8eenh66TSWD9aLTudGksE9/mkD67/4aJFhWnTV6mYA==" saltValue="9qBI4oKteTGmosQOuQHmU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273660</v>
      </c>
      <c r="D6" s="32">
        <f t="shared" si="3"/>
        <v>47</v>
      </c>
      <c r="E6" s="32">
        <f t="shared" si="3"/>
        <v>17</v>
      </c>
      <c r="F6" s="32">
        <f t="shared" si="3"/>
        <v>6</v>
      </c>
      <c r="G6" s="32">
        <f t="shared" si="3"/>
        <v>0</v>
      </c>
      <c r="H6" s="32" t="str">
        <f t="shared" si="3"/>
        <v>大阪府　岬町</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1.1200000000000001</v>
      </c>
      <c r="Q6" s="33">
        <f t="shared" si="3"/>
        <v>90.17</v>
      </c>
      <c r="R6" s="33">
        <f t="shared" si="3"/>
        <v>1950</v>
      </c>
      <c r="S6" s="33">
        <f t="shared" si="3"/>
        <v>16132</v>
      </c>
      <c r="T6" s="33">
        <f t="shared" si="3"/>
        <v>49.18</v>
      </c>
      <c r="U6" s="33">
        <f t="shared" si="3"/>
        <v>328.02</v>
      </c>
      <c r="V6" s="33">
        <f t="shared" si="3"/>
        <v>179</v>
      </c>
      <c r="W6" s="33">
        <f t="shared" si="3"/>
        <v>0.06</v>
      </c>
      <c r="X6" s="33">
        <f t="shared" si="3"/>
        <v>2983.33</v>
      </c>
      <c r="Y6" s="34">
        <f>IF(Y7="",NA(),Y7)</f>
        <v>63.52</v>
      </c>
      <c r="Z6" s="34">
        <f t="shared" ref="Z6:AH6" si="4">IF(Z7="",NA(),Z7)</f>
        <v>55.05</v>
      </c>
      <c r="AA6" s="34">
        <f t="shared" si="4"/>
        <v>55.33</v>
      </c>
      <c r="AB6" s="34">
        <f t="shared" si="4"/>
        <v>55.6</v>
      </c>
      <c r="AC6" s="34">
        <f t="shared" si="4"/>
        <v>50.74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13205.35</v>
      </c>
      <c r="BG6" s="34">
        <f t="shared" ref="BG6:BO6" si="7">IF(BG7="",NA(),BG7)</f>
        <v>12414.68</v>
      </c>
      <c r="BH6" s="34">
        <f t="shared" si="7"/>
        <v>12513.31</v>
      </c>
      <c r="BI6" s="34">
        <f t="shared" si="7"/>
        <v>12151.11</v>
      </c>
      <c r="BJ6" s="34">
        <f t="shared" si="7"/>
        <v>12014</v>
      </c>
      <c r="BK6" s="34">
        <f t="shared" si="7"/>
        <v>1716.47</v>
      </c>
      <c r="BL6" s="34">
        <f t="shared" si="7"/>
        <v>1741.94</v>
      </c>
      <c r="BM6" s="34">
        <f t="shared" si="7"/>
        <v>1451.54</v>
      </c>
      <c r="BN6" s="34">
        <f t="shared" si="7"/>
        <v>1700.42</v>
      </c>
      <c r="BO6" s="34">
        <f t="shared" si="7"/>
        <v>1491.92</v>
      </c>
      <c r="BP6" s="33" t="str">
        <f>IF(BP7="","",IF(BP7="-","【-】","【"&amp;SUBSTITUTE(TEXT(BP7,"#,##0.00"),"-","△")&amp;"】"))</f>
        <v>【920.42】</v>
      </c>
      <c r="BQ6" s="34">
        <f>IF(BQ7="",NA(),BQ7)</f>
        <v>12.19</v>
      </c>
      <c r="BR6" s="34">
        <f t="shared" ref="BR6:BZ6" si="8">IF(BR7="",NA(),BR7)</f>
        <v>10.94</v>
      </c>
      <c r="BS6" s="34">
        <f t="shared" si="8"/>
        <v>10.17</v>
      </c>
      <c r="BT6" s="34">
        <f t="shared" si="8"/>
        <v>9.77</v>
      </c>
      <c r="BU6" s="34">
        <f t="shared" si="8"/>
        <v>10.36</v>
      </c>
      <c r="BV6" s="34">
        <f t="shared" si="8"/>
        <v>35.049999999999997</v>
      </c>
      <c r="BW6" s="34">
        <f t="shared" si="8"/>
        <v>33.86</v>
      </c>
      <c r="BX6" s="34">
        <f t="shared" si="8"/>
        <v>33.58</v>
      </c>
      <c r="BY6" s="34">
        <f t="shared" si="8"/>
        <v>34.51</v>
      </c>
      <c r="BZ6" s="34">
        <f t="shared" si="8"/>
        <v>46.77</v>
      </c>
      <c r="CA6" s="33" t="str">
        <f>IF(CA7="","",IF(CA7="-","【-】","【"&amp;SUBSTITUTE(TEXT(CA7,"#,##0.00"),"-","△")&amp;"】"))</f>
        <v>【47.34】</v>
      </c>
      <c r="CB6" s="34">
        <f>IF(CB7="",NA(),CB7)</f>
        <v>826.96</v>
      </c>
      <c r="CC6" s="34">
        <f t="shared" ref="CC6:CK6" si="9">IF(CC7="",NA(),CC7)</f>
        <v>946.2</v>
      </c>
      <c r="CD6" s="34">
        <f t="shared" si="9"/>
        <v>1024.93</v>
      </c>
      <c r="CE6" s="34">
        <f t="shared" si="9"/>
        <v>1073.76</v>
      </c>
      <c r="CF6" s="34">
        <f t="shared" si="9"/>
        <v>1012.6</v>
      </c>
      <c r="CG6" s="34">
        <f t="shared" si="9"/>
        <v>463.38</v>
      </c>
      <c r="CH6" s="34">
        <f t="shared" si="9"/>
        <v>510.15</v>
      </c>
      <c r="CI6" s="34">
        <f t="shared" si="9"/>
        <v>514.39</v>
      </c>
      <c r="CJ6" s="34">
        <f t="shared" si="9"/>
        <v>476.11</v>
      </c>
      <c r="CK6" s="34">
        <f t="shared" si="9"/>
        <v>348.75</v>
      </c>
      <c r="CL6" s="33" t="str">
        <f>IF(CL7="","",IF(CL7="-","【-】","【"&amp;SUBSTITUTE(TEXT(CL7,"#,##0.00"),"-","△")&amp;"】"))</f>
        <v>【360.30】</v>
      </c>
      <c r="CM6" s="34">
        <f>IF(CM7="",NA(),CM7)</f>
        <v>32.46</v>
      </c>
      <c r="CN6" s="34">
        <f t="shared" ref="CN6:CV6" si="10">IF(CN7="",NA(),CN7)</f>
        <v>35.090000000000003</v>
      </c>
      <c r="CO6" s="34">
        <f t="shared" si="10"/>
        <v>33.33</v>
      </c>
      <c r="CP6" s="34">
        <f t="shared" si="10"/>
        <v>33.33</v>
      </c>
      <c r="CQ6" s="34">
        <f t="shared" si="10"/>
        <v>35.090000000000003</v>
      </c>
      <c r="CR6" s="34">
        <f t="shared" si="10"/>
        <v>31.37</v>
      </c>
      <c r="CS6" s="34">
        <f t="shared" si="10"/>
        <v>29.86</v>
      </c>
      <c r="CT6" s="34">
        <f t="shared" si="10"/>
        <v>29.28</v>
      </c>
      <c r="CU6" s="34">
        <f t="shared" si="10"/>
        <v>29.4</v>
      </c>
      <c r="CV6" s="34">
        <f t="shared" si="10"/>
        <v>29.8</v>
      </c>
      <c r="CW6" s="33" t="str">
        <f>IF(CW7="","",IF(CW7="-","【-】","【"&amp;SUBSTITUTE(TEXT(CW7,"#,##0.00"),"-","△")&amp;"】"))</f>
        <v>【34.06】</v>
      </c>
      <c r="CX6" s="34">
        <f>IF(CX7="",NA(),CX7)</f>
        <v>84.46</v>
      </c>
      <c r="CY6" s="34">
        <f t="shared" ref="CY6:DG6" si="11">IF(CY7="",NA(),CY7)</f>
        <v>86.24</v>
      </c>
      <c r="CZ6" s="34">
        <f t="shared" si="11"/>
        <v>86.63</v>
      </c>
      <c r="DA6" s="34">
        <f t="shared" si="11"/>
        <v>86.7</v>
      </c>
      <c r="DB6" s="34">
        <f t="shared" si="11"/>
        <v>92.18</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273660</v>
      </c>
      <c r="D7" s="36">
        <v>47</v>
      </c>
      <c r="E7" s="36">
        <v>17</v>
      </c>
      <c r="F7" s="36">
        <v>6</v>
      </c>
      <c r="G7" s="36">
        <v>0</v>
      </c>
      <c r="H7" s="36" t="s">
        <v>109</v>
      </c>
      <c r="I7" s="36" t="s">
        <v>110</v>
      </c>
      <c r="J7" s="36" t="s">
        <v>111</v>
      </c>
      <c r="K7" s="36" t="s">
        <v>112</v>
      </c>
      <c r="L7" s="36" t="s">
        <v>113</v>
      </c>
      <c r="M7" s="36" t="s">
        <v>114</v>
      </c>
      <c r="N7" s="37" t="s">
        <v>115</v>
      </c>
      <c r="O7" s="37" t="s">
        <v>116</v>
      </c>
      <c r="P7" s="37">
        <v>1.1200000000000001</v>
      </c>
      <c r="Q7" s="37">
        <v>90.17</v>
      </c>
      <c r="R7" s="37">
        <v>1950</v>
      </c>
      <c r="S7" s="37">
        <v>16132</v>
      </c>
      <c r="T7" s="37">
        <v>49.18</v>
      </c>
      <c r="U7" s="37">
        <v>328.02</v>
      </c>
      <c r="V7" s="37">
        <v>179</v>
      </c>
      <c r="W7" s="37">
        <v>0.06</v>
      </c>
      <c r="X7" s="37">
        <v>2983.33</v>
      </c>
      <c r="Y7" s="37">
        <v>63.52</v>
      </c>
      <c r="Z7" s="37">
        <v>55.05</v>
      </c>
      <c r="AA7" s="37">
        <v>55.33</v>
      </c>
      <c r="AB7" s="37">
        <v>55.6</v>
      </c>
      <c r="AC7" s="37">
        <v>50.74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13205.35</v>
      </c>
      <c r="BG7" s="37">
        <v>12414.68</v>
      </c>
      <c r="BH7" s="37">
        <v>12513.31</v>
      </c>
      <c r="BI7" s="37">
        <v>12151.11</v>
      </c>
      <c r="BJ7" s="37">
        <v>12014</v>
      </c>
      <c r="BK7" s="37">
        <v>1716.47</v>
      </c>
      <c r="BL7" s="37">
        <v>1741.94</v>
      </c>
      <c r="BM7" s="37">
        <v>1451.54</v>
      </c>
      <c r="BN7" s="37">
        <v>1700.42</v>
      </c>
      <c r="BO7" s="37">
        <v>1491.92</v>
      </c>
      <c r="BP7" s="37">
        <v>920.42</v>
      </c>
      <c r="BQ7" s="37">
        <v>12.19</v>
      </c>
      <c r="BR7" s="37">
        <v>10.94</v>
      </c>
      <c r="BS7" s="37">
        <v>10.17</v>
      </c>
      <c r="BT7" s="37">
        <v>9.77</v>
      </c>
      <c r="BU7" s="37">
        <v>10.36</v>
      </c>
      <c r="BV7" s="37">
        <v>35.049999999999997</v>
      </c>
      <c r="BW7" s="37">
        <v>33.86</v>
      </c>
      <c r="BX7" s="37">
        <v>33.58</v>
      </c>
      <c r="BY7" s="37">
        <v>34.51</v>
      </c>
      <c r="BZ7" s="37">
        <v>46.77</v>
      </c>
      <c r="CA7" s="37">
        <v>47.34</v>
      </c>
      <c r="CB7" s="37">
        <v>826.96</v>
      </c>
      <c r="CC7" s="37">
        <v>946.2</v>
      </c>
      <c r="CD7" s="37">
        <v>1024.93</v>
      </c>
      <c r="CE7" s="37">
        <v>1073.76</v>
      </c>
      <c r="CF7" s="37">
        <v>1012.6</v>
      </c>
      <c r="CG7" s="37">
        <v>463.38</v>
      </c>
      <c r="CH7" s="37">
        <v>510.15</v>
      </c>
      <c r="CI7" s="37">
        <v>514.39</v>
      </c>
      <c r="CJ7" s="37">
        <v>476.11</v>
      </c>
      <c r="CK7" s="37">
        <v>348.75</v>
      </c>
      <c r="CL7" s="37">
        <v>360.3</v>
      </c>
      <c r="CM7" s="37">
        <v>32.46</v>
      </c>
      <c r="CN7" s="37">
        <v>35.090000000000003</v>
      </c>
      <c r="CO7" s="37">
        <v>33.33</v>
      </c>
      <c r="CP7" s="37">
        <v>33.33</v>
      </c>
      <c r="CQ7" s="37">
        <v>35.090000000000003</v>
      </c>
      <c r="CR7" s="37">
        <v>31.37</v>
      </c>
      <c r="CS7" s="37">
        <v>29.86</v>
      </c>
      <c r="CT7" s="37">
        <v>29.28</v>
      </c>
      <c r="CU7" s="37">
        <v>29.4</v>
      </c>
      <c r="CV7" s="37">
        <v>29.8</v>
      </c>
      <c r="CW7" s="37">
        <v>34.06</v>
      </c>
      <c r="CX7" s="37">
        <v>84.46</v>
      </c>
      <c r="CY7" s="37">
        <v>86.24</v>
      </c>
      <c r="CZ7" s="37">
        <v>86.63</v>
      </c>
      <c r="DA7" s="37">
        <v>86.7</v>
      </c>
      <c r="DB7" s="37">
        <v>92.18</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cp:lastModifiedBy>
  <dcterms:created xsi:type="dcterms:W3CDTF">2018-12-03T09:33:27Z</dcterms:created>
  <dcterms:modified xsi:type="dcterms:W3CDTF">2019-02-08T00:57:26Z</dcterms:modified>
  <cp:category/>
</cp:coreProperties>
</file>